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1" documentId="13_ncr:1_{BF942BCE-2691-4B71-9D23-56E799BF603B}" xr6:coauthVersionLast="47" xr6:coauthVersionMax="47" xr10:uidLastSave="{F5933DD0-D6A4-4BFE-9B7F-63A3ADC8A93E}"/>
  <bookViews>
    <workbookView xWindow="28680" yWindow="-120" windowWidth="24240" windowHeight="13020" firstSheet="1" activeTab="1" xr2:uid="{9B14D63D-E86C-492A-A316-54C5B3D47FFB}"/>
  </bookViews>
  <sheets>
    <sheet name="Strategic Achievement" sheetId="2" r:id="rId1"/>
    <sheet name="SDG17" sheetId="3" r:id="rId2"/>
    <sheet name="Sheet1" sheetId="1" r:id="rId3"/>
  </sheets>
  <externalReferences>
    <externalReference r:id="rId4"/>
  </externalReferences>
  <definedNames>
    <definedName name="_xlnm._FilterDatabase" localSheetId="0" hidden="1">'Strategic Achievement'!$B$4:$E$67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E9" i="3"/>
  <c r="D9" i="3"/>
  <c r="F8" i="3"/>
  <c r="E8" i="3"/>
  <c r="D8" i="3"/>
  <c r="F7" i="3"/>
  <c r="E7" i="3"/>
  <c r="D7" i="3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R6" i="1"/>
  <c r="N10" i="1"/>
  <c r="N11" i="1"/>
  <c r="M59" i="1" s="1"/>
  <c r="N12" i="1"/>
  <c r="M42" i="1" s="1"/>
  <c r="N8" i="1"/>
  <c r="M8" i="1" s="1"/>
  <c r="J15" i="1"/>
  <c r="N9" i="1" s="1"/>
  <c r="M26" i="1" l="1"/>
  <c r="M93" i="1"/>
  <c r="M75" i="1"/>
  <c r="M63" i="1"/>
  <c r="M21" i="1"/>
  <c r="M39" i="1"/>
  <c r="M57" i="1"/>
  <c r="M33" i="1"/>
  <c r="M9" i="1"/>
  <c r="M81" i="1"/>
  <c r="M69" i="1"/>
  <c r="M51" i="1"/>
  <c r="M45" i="1"/>
  <c r="M27" i="1"/>
  <c r="M14" i="1"/>
  <c r="M48" i="1"/>
  <c r="M53" i="1"/>
  <c r="M71" i="1"/>
  <c r="M83" i="1"/>
  <c r="M35" i="1"/>
  <c r="M15" i="1"/>
  <c r="M32" i="1"/>
  <c r="M29" i="1"/>
  <c r="M18" i="1"/>
  <c r="M36" i="1"/>
  <c r="M50" i="1"/>
  <c r="M62" i="1"/>
  <c r="M74" i="1"/>
  <c r="M92" i="1"/>
  <c r="M23" i="1"/>
  <c r="M20" i="1"/>
  <c r="M56" i="1"/>
  <c r="M66" i="1"/>
  <c r="M78" i="1"/>
  <c r="M96" i="1"/>
  <c r="M17" i="1"/>
  <c r="M68" i="1"/>
  <c r="M47" i="1"/>
  <c r="M12" i="1"/>
  <c r="M44" i="1"/>
  <c r="M84" i="1"/>
  <c r="M24" i="1"/>
  <c r="M38" i="1"/>
  <c r="M60" i="1"/>
  <c r="M65" i="1"/>
  <c r="M77" i="1"/>
  <c r="M95" i="1"/>
  <c r="M11" i="1"/>
  <c r="M80" i="1"/>
  <c r="M30" i="1"/>
  <c r="M54" i="1"/>
  <c r="M72" i="1"/>
  <c r="M41" i="1"/>
</calcChain>
</file>

<file path=xl/sharedStrings.xml><?xml version="1.0" encoding="utf-8"?>
<sst xmlns="http://schemas.openxmlformats.org/spreadsheetml/2006/main" count="382" uniqueCount="138">
  <si>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</si>
  <si>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</si>
  <si>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</si>
  <si>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</si>
  <si>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</si>
  <si>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</si>
  <si>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</si>
  <si>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</si>
  <si>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</si>
  <si>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</si>
  <si>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</si>
  <si>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</si>
  <si>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</si>
  <si>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</si>
  <si>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</si>
  <si>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</si>
  <si>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</si>
  <si>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</si>
  <si>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</si>
  <si>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</si>
  <si>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</si>
  <si>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</si>
  <si>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</si>
  <si>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</si>
  <si>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</si>
  <si>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</si>
  <si>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</si>
  <si>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</si>
  <si>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</si>
  <si>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</si>
  <si>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</si>
  <si>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</si>
  <si>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</si>
  <si>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</si>
  <si>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</si>
  <si>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</si>
  <si>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</si>
  <si>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</si>
  <si>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</si>
  <si>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</si>
  <si>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</si>
  <si>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</si>
  <si>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</si>
  <si>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</si>
  <si>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</si>
  <si>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</si>
  <si>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</si>
  <si>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</si>
  <si>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</si>
  <si>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</si>
  <si>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</si>
  <si>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</si>
  <si>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</si>
  <si>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</si>
  <si>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</si>
  <si>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</si>
  <si>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</si>
  <si>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</si>
  <si>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</si>
  <si>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</si>
  <si>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</si>
  <si>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</si>
  <si>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</si>
  <si>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</si>
  <si>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</si>
  <si>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</si>
  <si>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</si>
  <si>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</si>
  <si>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</si>
  <si>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</si>
  <si>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</si>
  <si>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</si>
  <si>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</si>
  <si>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</si>
  <si>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</si>
  <si>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</si>
  <si>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</si>
  <si>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</si>
  <si>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</si>
  <si>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</si>
  <si>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</si>
  <si>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</si>
  <si>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</si>
  <si>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</si>
  <si>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</si>
  <si>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</si>
  <si>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</si>
  <si>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</si>
  <si>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</si>
  <si>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</si>
  <si>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</si>
  <si>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</si>
  <si>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</si>
  <si>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</si>
  <si>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</si>
  <si>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</si>
  <si>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National and international Partnerships for Supporing SDGs</t>
  </si>
  <si>
    <t>Al Balqa Applied University/Puplications Statistics Related to UN SDG</t>
  </si>
  <si>
    <t>SDG  No.</t>
  </si>
  <si>
    <t>Total</t>
  </si>
  <si>
    <t>KPI</t>
  </si>
  <si>
    <t>Note</t>
  </si>
  <si>
    <t>Sharing</t>
  </si>
  <si>
    <t>SDG</t>
  </si>
  <si>
    <t>Public Universities in Jordan</t>
  </si>
  <si>
    <t>Private Universities in Jordan</t>
  </si>
  <si>
    <t>BAU-Rank</t>
  </si>
  <si>
    <t>SDG1</t>
  </si>
  <si>
    <t xml:space="preserve"> -</t>
  </si>
  <si>
    <t>No Poverity</t>
  </si>
  <si>
    <t>SDG2</t>
  </si>
  <si>
    <t>Scholarly output</t>
  </si>
  <si>
    <t>-</t>
  </si>
  <si>
    <t>Citation</t>
  </si>
  <si>
    <t>FWCI</t>
  </si>
  <si>
    <t>Citations per Publication</t>
  </si>
  <si>
    <t>Authors</t>
  </si>
  <si>
    <t>sum 122</t>
  </si>
  <si>
    <t>SDG3</t>
  </si>
  <si>
    <t>Good Health and well-being</t>
  </si>
  <si>
    <t>SDG4</t>
  </si>
  <si>
    <t>SDG5</t>
  </si>
  <si>
    <t>SDG6</t>
  </si>
  <si>
    <t>SDG7</t>
  </si>
  <si>
    <t>SDG8</t>
  </si>
  <si>
    <t>SDG9</t>
  </si>
  <si>
    <t>SDG10</t>
  </si>
  <si>
    <t>Reduce Inequality</t>
  </si>
  <si>
    <t>SDG11</t>
  </si>
  <si>
    <t>SDG12</t>
  </si>
  <si>
    <t xml:space="preserve"> Responsible Consumption and Production</t>
  </si>
  <si>
    <t>SDG13</t>
  </si>
  <si>
    <t xml:space="preserve">Climate Action </t>
  </si>
  <si>
    <t>SDG14</t>
  </si>
  <si>
    <t>SDG15</t>
  </si>
  <si>
    <t>Life on the Land</t>
  </si>
  <si>
    <t>SDG16</t>
  </si>
  <si>
    <t>Peace, Justice and Strong Institutions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</si>
</sst>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217">
    <xf numFmtId="0" fontId="0" fillId="0" borderId="0" xfId="0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1" fillId="0" borderId="5" xfId="0" applyFont="1" applyBorder="1"/>
    <xf numFmtId="0" fontId="1" fillId="0" borderId="1" xfId="0" applyFont="1" applyBorder="1"/>
    <xf numFmtId="0" fontId="1" fillId="0" borderId="8" xfId="0" applyFont="1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0" fillId="0" borderId="14" xfId="0" applyBorder="1"/>
    <xf numFmtId="0" fontId="0" fillId="0" borderId="13" xfId="0" applyBorder="1"/>
    <xf numFmtId="0" fontId="0" fillId="0" borderId="15" xfId="0" applyBorder="1"/>
    <xf numFmtId="10" fontId="0" fillId="0" borderId="16" xfId="1" applyNumberFormat="1" applyFont="1" applyBorder="1"/>
    <xf numFmtId="10" fontId="0" fillId="0" borderId="17" xfId="1" applyNumberFormat="1" applyFont="1" applyBorder="1"/>
    <xf numFmtId="10" fontId="0" fillId="0" borderId="31" xfId="1" applyNumberFormat="1" applyFont="1" applyBorder="1"/>
    <xf numFmtId="0" fontId="1" fillId="2" borderId="1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center"/>
    </xf>
    <xf numFmtId="0" fontId="0" fillId="0" borderId="32" xfId="0" applyBorder="1"/>
    <xf numFmtId="10" fontId="1" fillId="0" borderId="16" xfId="1" applyNumberFormat="1" applyFont="1" applyBorder="1" applyAlignment="1">
      <alignment horizontal="center"/>
    </xf>
    <xf numFmtId="10" fontId="1" fillId="0" borderId="17" xfId="1" applyNumberFormat="1" applyFont="1" applyBorder="1" applyAlignment="1">
      <alignment horizontal="center"/>
    </xf>
    <xf numFmtId="10" fontId="1" fillId="0" borderId="31" xfId="1" applyNumberFormat="1" applyFont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3" borderId="33" xfId="0" applyFont="1" applyFill="1" applyBorder="1"/>
    <xf numFmtId="0" fontId="1" fillId="0" borderId="3" xfId="0" applyFont="1" applyBorder="1" applyAlignment="1">
      <alignment horizontal="center" vertic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3" fillId="6" borderId="0" xfId="2" applyFill="1"/>
    <xf numFmtId="0" fontId="3" fillId="6" borderId="0" xfId="2" applyFill="1" applyAlignment="1">
      <alignment vertical="top" wrapText="1"/>
    </xf>
    <xf numFmtId="0" fontId="7" fillId="6" borderId="0" xfId="2" applyFont="1" applyFill="1" applyAlignment="1">
      <alignment vertical="top" wrapText="1"/>
    </xf>
    <xf numFmtId="0" fontId="1" fillId="6" borderId="0" xfId="2" applyFont="1" applyFill="1"/>
    <xf numFmtId="0" fontId="8" fillId="6" borderId="1" xfId="2" applyFont="1" applyFill="1" applyBorder="1" applyAlignment="1">
      <alignment horizontal="left" indent="1"/>
    </xf>
    <xf numFmtId="0" fontId="8" fillId="7" borderId="1" xfId="2" applyFont="1" applyFill="1" applyBorder="1" applyAlignment="1">
      <alignment horizontal="left" indent="1"/>
    </xf>
    <xf numFmtId="0" fontId="11" fillId="7" borderId="1" xfId="2" applyFont="1" applyFill="1" applyBorder="1" applyAlignment="1">
      <alignment horizontal="left" vertical="top" wrapText="1"/>
    </xf>
    <xf numFmtId="2" fontId="3" fillId="7" borderId="1" xfId="2" applyNumberFormat="1" applyFill="1" applyBorder="1" applyAlignment="1">
      <alignment horizontal="right"/>
    </xf>
    <xf numFmtId="0" fontId="11" fillId="7" borderId="1" xfId="2" applyFont="1" applyFill="1" applyBorder="1" applyAlignment="1">
      <alignment horizontal="right" indent="1"/>
    </xf>
    <xf numFmtId="164" fontId="11" fillId="7" borderId="1" xfId="2" applyNumberFormat="1" applyFont="1" applyFill="1" applyBorder="1" applyAlignment="1">
      <alignment horizontal="right" indent="1"/>
    </xf>
    <xf numFmtId="0" fontId="12" fillId="6" borderId="0" xfId="2" applyFont="1" applyFill="1"/>
    <xf numFmtId="0" fontId="8" fillId="8" borderId="1" xfId="2" applyFont="1" applyFill="1" applyBorder="1" applyAlignment="1">
      <alignment horizontal="left" indent="1"/>
    </xf>
    <xf numFmtId="0" fontId="11" fillId="8" borderId="1" xfId="2" applyFont="1" applyFill="1" applyBorder="1" applyAlignment="1">
      <alignment horizontal="left" vertical="top" wrapText="1"/>
    </xf>
    <xf numFmtId="2" fontId="3" fillId="8" borderId="1" xfId="2" applyNumberFormat="1" applyFill="1" applyBorder="1" applyAlignment="1">
      <alignment horizontal="right"/>
    </xf>
    <xf numFmtId="0" fontId="11" fillId="8" borderId="1" xfId="2" applyFont="1" applyFill="1" applyBorder="1" applyAlignment="1">
      <alignment horizontal="right" indent="1"/>
    </xf>
    <xf numFmtId="164" fontId="11" fillId="8" borderId="1" xfId="2" applyNumberFormat="1" applyFont="1" applyFill="1" applyBorder="1" applyAlignment="1">
      <alignment horizontal="right" indent="1"/>
    </xf>
    <xf numFmtId="0" fontId="3" fillId="8" borderId="1" xfId="2" applyFill="1" applyBorder="1" applyAlignment="1">
      <alignment horizontal="left" vertical="top" wrapText="1"/>
    </xf>
    <xf numFmtId="0" fontId="13" fillId="8" borderId="1" xfId="2" applyFont="1" applyFill="1" applyBorder="1" applyAlignment="1">
      <alignment horizontal="left" vertical="top" wrapText="1"/>
    </xf>
    <xf numFmtId="0" fontId="8" fillId="9" borderId="1" xfId="2" applyFont="1" applyFill="1" applyBorder="1" applyAlignment="1">
      <alignment horizontal="left" indent="1"/>
    </xf>
    <xf numFmtId="0" fontId="11" fillId="9" borderId="1" xfId="2" applyFont="1" applyFill="1" applyBorder="1" applyAlignment="1">
      <alignment horizontal="left" vertical="top" wrapText="1"/>
    </xf>
    <xf numFmtId="2" fontId="3" fillId="9" borderId="1" xfId="2" applyNumberFormat="1" applyFill="1" applyBorder="1" applyAlignment="1">
      <alignment horizontal="right"/>
    </xf>
    <xf numFmtId="0" fontId="11" fillId="9" borderId="1" xfId="2" applyFont="1" applyFill="1" applyBorder="1" applyAlignment="1">
      <alignment horizontal="right" indent="1"/>
    </xf>
    <xf numFmtId="164" fontId="11" fillId="9" borderId="1" xfId="2" applyNumberFormat="1" applyFont="1" applyFill="1" applyBorder="1" applyAlignment="1">
      <alignment horizontal="right" indent="1"/>
    </xf>
    <xf numFmtId="0" fontId="3" fillId="9" borderId="1" xfId="2" applyFill="1" applyBorder="1" applyAlignment="1">
      <alignment horizontal="left" vertical="top" wrapText="1"/>
    </xf>
    <xf numFmtId="0" fontId="14" fillId="10" borderId="1" xfId="2" applyFont="1" applyFill="1" applyBorder="1" applyAlignment="1">
      <alignment horizontal="left" indent="1"/>
    </xf>
    <xf numFmtId="0" fontId="15" fillId="10" borderId="1" xfId="2" applyFont="1" applyFill="1" applyBorder="1" applyAlignment="1">
      <alignment horizontal="left" vertical="top" wrapText="1"/>
    </xf>
    <xf numFmtId="2" fontId="16" fillId="10" borderId="1" xfId="2" applyNumberFormat="1" applyFont="1" applyFill="1" applyBorder="1" applyAlignment="1">
      <alignment horizontal="right"/>
    </xf>
    <xf numFmtId="0" fontId="15" fillId="10" borderId="1" xfId="2" applyFont="1" applyFill="1" applyBorder="1" applyAlignment="1">
      <alignment horizontal="right" indent="1"/>
    </xf>
    <xf numFmtId="164" fontId="15" fillId="10" borderId="1" xfId="2" applyNumberFormat="1" applyFont="1" applyFill="1" applyBorder="1" applyAlignment="1">
      <alignment horizontal="right" indent="1"/>
    </xf>
    <xf numFmtId="0" fontId="16" fillId="10" borderId="1" xfId="2" applyFont="1" applyFill="1" applyBorder="1" applyAlignment="1">
      <alignment horizontal="left" vertical="top" wrapText="1"/>
    </xf>
    <xf numFmtId="0" fontId="8" fillId="11" borderId="1" xfId="2" applyFont="1" applyFill="1" applyBorder="1" applyAlignment="1">
      <alignment horizontal="left" indent="1"/>
    </xf>
    <xf numFmtId="0" fontId="11" fillId="11" borderId="1" xfId="2" applyFont="1" applyFill="1" applyBorder="1" applyAlignment="1">
      <alignment horizontal="left" vertical="top" wrapText="1"/>
    </xf>
    <xf numFmtId="2" fontId="3" fillId="11" borderId="1" xfId="2" applyNumberFormat="1" applyFill="1" applyBorder="1" applyAlignment="1">
      <alignment horizontal="right"/>
    </xf>
    <xf numFmtId="0" fontId="11" fillId="11" borderId="1" xfId="2" applyFont="1" applyFill="1" applyBorder="1" applyAlignment="1">
      <alignment horizontal="right" indent="1"/>
    </xf>
    <xf numFmtId="164" fontId="11" fillId="11" borderId="1" xfId="2" applyNumberFormat="1" applyFont="1" applyFill="1" applyBorder="1" applyAlignment="1">
      <alignment horizontal="right" indent="1"/>
    </xf>
    <xf numFmtId="0" fontId="8" fillId="12" borderId="1" xfId="2" applyFont="1" applyFill="1" applyBorder="1" applyAlignment="1">
      <alignment horizontal="left" indent="1"/>
    </xf>
    <xf numFmtId="0" fontId="11" fillId="12" borderId="1" xfId="2" applyFont="1" applyFill="1" applyBorder="1" applyAlignment="1">
      <alignment horizontal="left" vertical="top" wrapText="1"/>
    </xf>
    <xf numFmtId="2" fontId="3" fillId="12" borderId="1" xfId="2" applyNumberFormat="1" applyFill="1" applyBorder="1" applyAlignment="1">
      <alignment horizontal="right"/>
    </xf>
    <xf numFmtId="0" fontId="11" fillId="12" borderId="1" xfId="2" applyFont="1" applyFill="1" applyBorder="1" applyAlignment="1">
      <alignment horizontal="right" indent="1"/>
    </xf>
    <xf numFmtId="164" fontId="11" fillId="12" borderId="1" xfId="2" applyNumberFormat="1" applyFont="1" applyFill="1" applyBorder="1" applyAlignment="1">
      <alignment horizontal="right" indent="1"/>
    </xf>
    <xf numFmtId="0" fontId="8" fillId="13" borderId="1" xfId="2" applyFont="1" applyFill="1" applyBorder="1" applyAlignment="1">
      <alignment horizontal="left" indent="1"/>
    </xf>
    <xf numFmtId="0" fontId="11" fillId="13" borderId="1" xfId="2" applyFont="1" applyFill="1" applyBorder="1" applyAlignment="1">
      <alignment horizontal="left" vertical="top" wrapText="1"/>
    </xf>
    <xf numFmtId="2" fontId="3" fillId="13" borderId="1" xfId="2" applyNumberFormat="1" applyFill="1" applyBorder="1" applyAlignment="1">
      <alignment horizontal="right"/>
    </xf>
    <xf numFmtId="0" fontId="11" fillId="13" borderId="1" xfId="2" applyFont="1" applyFill="1" applyBorder="1" applyAlignment="1">
      <alignment horizontal="right" indent="1"/>
    </xf>
    <xf numFmtId="164" fontId="11" fillId="13" borderId="1" xfId="2" applyNumberFormat="1" applyFont="1" applyFill="1" applyBorder="1" applyAlignment="1">
      <alignment horizontal="right" indent="1"/>
    </xf>
    <xf numFmtId="0" fontId="14" fillId="14" borderId="1" xfId="2" applyFont="1" applyFill="1" applyBorder="1" applyAlignment="1">
      <alignment horizontal="left" indent="1"/>
    </xf>
    <xf numFmtId="0" fontId="17" fillId="14" borderId="1" xfId="2" applyFont="1" applyFill="1" applyBorder="1" applyAlignment="1">
      <alignment horizontal="left" vertical="top" wrapText="1"/>
    </xf>
    <xf numFmtId="2" fontId="16" fillId="14" borderId="1" xfId="2" applyNumberFormat="1" applyFont="1" applyFill="1" applyBorder="1" applyAlignment="1">
      <alignment horizontal="right"/>
    </xf>
    <xf numFmtId="0" fontId="15" fillId="14" borderId="1" xfId="2" applyFont="1" applyFill="1" applyBorder="1" applyAlignment="1">
      <alignment horizontal="right" indent="1"/>
    </xf>
    <xf numFmtId="164" fontId="15" fillId="14" borderId="1" xfId="2" applyNumberFormat="1" applyFont="1" applyFill="1" applyBorder="1" applyAlignment="1">
      <alignment horizontal="right" indent="1"/>
    </xf>
    <xf numFmtId="0" fontId="9" fillId="15" borderId="1" xfId="2" applyFont="1" applyFill="1" applyBorder="1" applyAlignment="1">
      <alignment horizontal="left" indent="1"/>
    </xf>
    <xf numFmtId="0" fontId="11" fillId="15" borderId="1" xfId="2" applyFont="1" applyFill="1" applyBorder="1" applyAlignment="1">
      <alignment horizontal="left" vertical="top" wrapText="1"/>
    </xf>
    <xf numFmtId="2" fontId="3" fillId="15" borderId="1" xfId="2" applyNumberFormat="1" applyFill="1" applyBorder="1" applyAlignment="1">
      <alignment horizontal="right"/>
    </xf>
    <xf numFmtId="0" fontId="11" fillId="15" borderId="1" xfId="2" applyFont="1" applyFill="1" applyBorder="1" applyAlignment="1">
      <alignment horizontal="right" indent="1"/>
    </xf>
    <xf numFmtId="164" fontId="11" fillId="15" borderId="1" xfId="2" applyNumberFormat="1" applyFont="1" applyFill="1" applyBorder="1" applyAlignment="1">
      <alignment horizontal="right" indent="1"/>
    </xf>
    <xf numFmtId="0" fontId="8" fillId="16" borderId="1" xfId="2" applyFont="1" applyFill="1" applyBorder="1" applyAlignment="1">
      <alignment horizontal="left" indent="1"/>
    </xf>
    <xf numFmtId="0" fontId="11" fillId="16" borderId="1" xfId="2" applyFont="1" applyFill="1" applyBorder="1" applyAlignment="1">
      <alignment horizontal="left" vertical="top" wrapText="1"/>
    </xf>
    <xf numFmtId="2" fontId="3" fillId="16" borderId="1" xfId="2" applyNumberFormat="1" applyFill="1" applyBorder="1" applyAlignment="1">
      <alignment horizontal="right"/>
    </xf>
    <xf numFmtId="0" fontId="11" fillId="16" borderId="1" xfId="2" applyFont="1" applyFill="1" applyBorder="1" applyAlignment="1">
      <alignment horizontal="right" indent="1"/>
    </xf>
    <xf numFmtId="164" fontId="11" fillId="16" borderId="1" xfId="2" applyNumberFormat="1" applyFont="1" applyFill="1" applyBorder="1" applyAlignment="1">
      <alignment horizontal="right" indent="1"/>
    </xf>
    <xf numFmtId="0" fontId="8" fillId="17" borderId="1" xfId="2" applyFont="1" applyFill="1" applyBorder="1" applyAlignment="1">
      <alignment horizontal="left" indent="1"/>
    </xf>
    <xf numFmtId="0" fontId="11" fillId="17" borderId="1" xfId="2" applyFont="1" applyFill="1" applyBorder="1" applyAlignment="1">
      <alignment horizontal="left" vertical="top" wrapText="1"/>
    </xf>
    <xf numFmtId="2" fontId="3" fillId="17" borderId="1" xfId="2" applyNumberFormat="1" applyFill="1" applyBorder="1" applyAlignment="1">
      <alignment horizontal="right"/>
    </xf>
    <xf numFmtId="0" fontId="11" fillId="17" borderId="1" xfId="2" applyFont="1" applyFill="1" applyBorder="1" applyAlignment="1">
      <alignment horizontal="right" indent="1"/>
    </xf>
    <xf numFmtId="164" fontId="11" fillId="17" borderId="1" xfId="2" applyNumberFormat="1" applyFont="1" applyFill="1" applyBorder="1" applyAlignment="1">
      <alignment horizontal="right" indent="1"/>
    </xf>
    <xf numFmtId="0" fontId="8" fillId="18" borderId="1" xfId="2" applyFont="1" applyFill="1" applyBorder="1" applyAlignment="1">
      <alignment horizontal="left" indent="1"/>
    </xf>
    <xf numFmtId="0" fontId="11" fillId="18" borderId="1" xfId="2" applyFont="1" applyFill="1" applyBorder="1" applyAlignment="1">
      <alignment horizontal="left" vertical="top" wrapText="1"/>
    </xf>
    <xf numFmtId="2" fontId="3" fillId="18" borderId="1" xfId="2" applyNumberFormat="1" applyFill="1" applyBorder="1" applyAlignment="1">
      <alignment horizontal="right"/>
    </xf>
    <xf numFmtId="0" fontId="11" fillId="18" borderId="1" xfId="2" applyFont="1" applyFill="1" applyBorder="1" applyAlignment="1">
      <alignment horizontal="right" indent="1"/>
    </xf>
    <xf numFmtId="164" fontId="11" fillId="18" borderId="1" xfId="2" applyNumberFormat="1" applyFont="1" applyFill="1" applyBorder="1" applyAlignment="1">
      <alignment horizontal="right" indent="1"/>
    </xf>
    <xf numFmtId="0" fontId="14" fillId="19" borderId="1" xfId="2" applyFont="1" applyFill="1" applyBorder="1" applyAlignment="1">
      <alignment horizontal="left" indent="1"/>
    </xf>
    <xf numFmtId="0" fontId="15" fillId="19" borderId="1" xfId="2" applyFont="1" applyFill="1" applyBorder="1" applyAlignment="1">
      <alignment horizontal="left" vertical="top" wrapText="1"/>
    </xf>
    <xf numFmtId="2" fontId="16" fillId="19" borderId="1" xfId="2" applyNumberFormat="1" applyFont="1" applyFill="1" applyBorder="1" applyAlignment="1">
      <alignment horizontal="right"/>
    </xf>
    <xf numFmtId="0" fontId="15" fillId="19" borderId="1" xfId="2" applyFont="1" applyFill="1" applyBorder="1" applyAlignment="1">
      <alignment horizontal="right" indent="1"/>
    </xf>
    <xf numFmtId="164" fontId="15" fillId="19" borderId="1" xfId="2" applyNumberFormat="1" applyFont="1" applyFill="1" applyBorder="1" applyAlignment="1">
      <alignment horizontal="right" indent="1"/>
    </xf>
    <xf numFmtId="0" fontId="14" fillId="20" borderId="1" xfId="2" applyFont="1" applyFill="1" applyBorder="1" applyAlignment="1">
      <alignment horizontal="left" indent="1"/>
    </xf>
    <xf numFmtId="0" fontId="15" fillId="20" borderId="1" xfId="2" applyFont="1" applyFill="1" applyBorder="1" applyAlignment="1">
      <alignment horizontal="left" vertical="top" wrapText="1"/>
    </xf>
    <xf numFmtId="2" fontId="16" fillId="20" borderId="1" xfId="2" applyNumberFormat="1" applyFont="1" applyFill="1" applyBorder="1" applyAlignment="1">
      <alignment horizontal="right"/>
    </xf>
    <xf numFmtId="0" fontId="15" fillId="20" borderId="1" xfId="2" applyFont="1" applyFill="1" applyBorder="1" applyAlignment="1">
      <alignment horizontal="right" indent="1"/>
    </xf>
    <xf numFmtId="164" fontId="15" fillId="20" borderId="1" xfId="2" applyNumberFormat="1" applyFont="1" applyFill="1" applyBorder="1" applyAlignment="1">
      <alignment horizontal="right" indent="1"/>
    </xf>
    <xf numFmtId="0" fontId="8" fillId="21" borderId="1" xfId="2" applyFont="1" applyFill="1" applyBorder="1" applyAlignment="1">
      <alignment horizontal="left" indent="1"/>
    </xf>
    <xf numFmtId="0" fontId="11" fillId="21" borderId="1" xfId="2" applyFont="1" applyFill="1" applyBorder="1" applyAlignment="1">
      <alignment horizontal="left" vertical="top" wrapText="1"/>
    </xf>
    <xf numFmtId="2" fontId="3" fillId="21" borderId="1" xfId="2" applyNumberFormat="1" applyFill="1" applyBorder="1" applyAlignment="1">
      <alignment horizontal="right"/>
    </xf>
    <xf numFmtId="0" fontId="11" fillId="21" borderId="1" xfId="2" applyFont="1" applyFill="1" applyBorder="1" applyAlignment="1">
      <alignment horizontal="right" indent="1"/>
    </xf>
    <xf numFmtId="164" fontId="11" fillId="21" borderId="1" xfId="2" applyNumberFormat="1" applyFont="1" applyFill="1" applyBorder="1" applyAlignment="1">
      <alignment horizontal="right" indent="1"/>
    </xf>
    <xf numFmtId="0" fontId="14" fillId="22" borderId="1" xfId="2" applyFont="1" applyFill="1" applyBorder="1" applyAlignment="1">
      <alignment horizontal="left" indent="1"/>
    </xf>
    <xf numFmtId="0" fontId="17" fillId="22" borderId="1" xfId="2" applyFont="1" applyFill="1" applyBorder="1" applyAlignment="1">
      <alignment horizontal="left" vertical="top" wrapText="1"/>
    </xf>
    <xf numFmtId="2" fontId="16" fillId="22" borderId="1" xfId="2" applyNumberFormat="1" applyFont="1" applyFill="1" applyBorder="1" applyAlignment="1">
      <alignment horizontal="right"/>
    </xf>
    <xf numFmtId="0" fontId="15" fillId="22" borderId="1" xfId="2" applyFont="1" applyFill="1" applyBorder="1" applyAlignment="1">
      <alignment horizontal="right" indent="1"/>
    </xf>
    <xf numFmtId="164" fontId="15" fillId="22" borderId="1" xfId="2" applyNumberFormat="1" applyFont="1" applyFill="1" applyBorder="1" applyAlignment="1">
      <alignment horizontal="right" indent="1"/>
    </xf>
    <xf numFmtId="0" fontId="14" fillId="23" borderId="1" xfId="2" applyFont="1" applyFill="1" applyBorder="1" applyAlignment="1">
      <alignment horizontal="left" indent="1"/>
    </xf>
    <xf numFmtId="0" fontId="17" fillId="23" borderId="1" xfId="2" applyFont="1" applyFill="1" applyBorder="1" applyAlignment="1">
      <alignment horizontal="left" vertical="top" wrapText="1"/>
    </xf>
    <xf numFmtId="0" fontId="15" fillId="23" borderId="1" xfId="2" applyFont="1" applyFill="1" applyBorder="1" applyAlignment="1">
      <alignment horizontal="right" indent="1"/>
    </xf>
    <xf numFmtId="164" fontId="15" fillId="23" borderId="1" xfId="2" applyNumberFormat="1" applyFont="1" applyFill="1" applyBorder="1" applyAlignment="1">
      <alignment horizontal="right" indent="1"/>
    </xf>
    <xf numFmtId="0" fontId="6" fillId="0" borderId="0" xfId="0" applyFont="1"/>
    <xf numFmtId="0" fontId="8" fillId="2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indent="1"/>
    </xf>
    <xf numFmtId="0" fontId="1" fillId="0" borderId="0" xfId="0" applyFont="1"/>
    <xf numFmtId="0" fontId="8" fillId="0" borderId="1" xfId="0" applyFont="1" applyBorder="1" applyAlignment="1">
      <alignment horizontal="left" indent="1"/>
    </xf>
    <xf numFmtId="0" fontId="8" fillId="24" borderId="1" xfId="0" applyFont="1" applyFill="1" applyBorder="1" applyAlignment="1">
      <alignment horizontal="left" indent="1"/>
    </xf>
    <xf numFmtId="0" fontId="14" fillId="23" borderId="1" xfId="0" applyFont="1" applyFill="1" applyBorder="1" applyAlignment="1">
      <alignment horizontal="left" indent="1"/>
    </xf>
    <xf numFmtId="0" fontId="17" fillId="2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right" indent="1"/>
    </xf>
    <xf numFmtId="2" fontId="11" fillId="0" borderId="1" xfId="0" applyNumberFormat="1" applyFont="1" applyBorder="1" applyAlignment="1">
      <alignment horizontal="right" indent="1"/>
    </xf>
    <xf numFmtId="0" fontId="12" fillId="0" borderId="0" xfId="0" applyFont="1"/>
    <xf numFmtId="0" fontId="14" fillId="22" borderId="1" xfId="2" applyFont="1" applyFill="1" applyBorder="1" applyAlignment="1">
      <alignment horizontal="center" vertical="center"/>
    </xf>
    <xf numFmtId="0" fontId="14" fillId="22" borderId="1" xfId="2" applyFont="1" applyFill="1" applyBorder="1" applyAlignment="1">
      <alignment horizontal="left" vertical="center" indent="1"/>
    </xf>
    <xf numFmtId="0" fontId="14" fillId="23" borderId="1" xfId="2" applyFont="1" applyFill="1" applyBorder="1" applyAlignment="1">
      <alignment horizontal="center" vertical="center"/>
    </xf>
    <xf numFmtId="0" fontId="14" fillId="23" borderId="1" xfId="2" applyFont="1" applyFill="1" applyBorder="1" applyAlignment="1">
      <alignment horizontal="left" vertical="center" indent="1"/>
    </xf>
    <xf numFmtId="0" fontId="14" fillId="19" borderId="1" xfId="2" applyFont="1" applyFill="1" applyBorder="1" applyAlignment="1">
      <alignment horizontal="center" vertical="center"/>
    </xf>
    <xf numFmtId="0" fontId="14" fillId="19" borderId="1" xfId="2" applyFont="1" applyFill="1" applyBorder="1" applyAlignment="1">
      <alignment horizontal="left" vertical="center" indent="1"/>
    </xf>
    <xf numFmtId="0" fontId="14" fillId="20" borderId="1" xfId="2" applyFont="1" applyFill="1" applyBorder="1" applyAlignment="1">
      <alignment horizontal="center" vertical="center"/>
    </xf>
    <xf numFmtId="0" fontId="14" fillId="20" borderId="1" xfId="2" applyFont="1" applyFill="1" applyBorder="1" applyAlignment="1">
      <alignment horizontal="left" vertical="center" indent="1"/>
    </xf>
    <xf numFmtId="0" fontId="8" fillId="21" borderId="1" xfId="2" applyFont="1" applyFill="1" applyBorder="1" applyAlignment="1">
      <alignment horizontal="center" vertical="center"/>
    </xf>
    <xf numFmtId="0" fontId="8" fillId="21" borderId="1" xfId="2" applyFont="1" applyFill="1" applyBorder="1" applyAlignment="1">
      <alignment horizontal="left" vertical="center" indent="1"/>
    </xf>
    <xf numFmtId="0" fontId="8" fillId="16" borderId="1" xfId="2" applyFont="1" applyFill="1" applyBorder="1" applyAlignment="1">
      <alignment horizontal="center" vertical="center"/>
    </xf>
    <xf numFmtId="0" fontId="8" fillId="16" borderId="1" xfId="2" applyFont="1" applyFill="1" applyBorder="1" applyAlignment="1">
      <alignment horizontal="left" vertical="center" indent="1"/>
    </xf>
    <xf numFmtId="0" fontId="8" fillId="17" borderId="1" xfId="2" applyFont="1" applyFill="1" applyBorder="1" applyAlignment="1">
      <alignment horizontal="center" vertical="center"/>
    </xf>
    <xf numFmtId="0" fontId="8" fillId="17" borderId="1" xfId="2" applyFont="1" applyFill="1" applyBorder="1" applyAlignment="1">
      <alignment horizontal="left" vertical="center" indent="1"/>
    </xf>
    <xf numFmtId="0" fontId="8" fillId="18" borderId="1" xfId="2" applyFont="1" applyFill="1" applyBorder="1" applyAlignment="1">
      <alignment horizontal="center" vertical="center"/>
    </xf>
    <xf numFmtId="0" fontId="8" fillId="18" borderId="1" xfId="2" applyFont="1" applyFill="1" applyBorder="1" applyAlignment="1">
      <alignment horizontal="left" vertical="center" indent="1"/>
    </xf>
    <xf numFmtId="0" fontId="8" fillId="13" borderId="1" xfId="2" applyFont="1" applyFill="1" applyBorder="1" applyAlignment="1">
      <alignment horizontal="center" vertical="center"/>
    </xf>
    <xf numFmtId="0" fontId="8" fillId="13" borderId="1" xfId="2" applyFont="1" applyFill="1" applyBorder="1" applyAlignment="1">
      <alignment horizontal="left" vertical="center" indent="1"/>
    </xf>
    <xf numFmtId="0" fontId="14" fillId="14" borderId="1" xfId="2" applyFont="1" applyFill="1" applyBorder="1" applyAlignment="1">
      <alignment horizontal="center" vertical="center"/>
    </xf>
    <xf numFmtId="0" fontId="14" fillId="14" borderId="1" xfId="2" applyFont="1" applyFill="1" applyBorder="1" applyAlignment="1">
      <alignment horizontal="left" vertical="center" indent="1"/>
    </xf>
    <xf numFmtId="0" fontId="9" fillId="15" borderId="1" xfId="2" applyFont="1" applyFill="1" applyBorder="1" applyAlignment="1">
      <alignment horizontal="center" vertical="center"/>
    </xf>
    <xf numFmtId="0" fontId="9" fillId="15" borderId="1" xfId="2" applyFont="1" applyFill="1" applyBorder="1" applyAlignment="1">
      <alignment horizontal="left" vertical="center" indent="1"/>
    </xf>
    <xf numFmtId="0" fontId="14" fillId="10" borderId="1" xfId="2" applyFont="1" applyFill="1" applyBorder="1" applyAlignment="1">
      <alignment horizontal="center" vertical="center"/>
    </xf>
    <xf numFmtId="0" fontId="14" fillId="10" borderId="1" xfId="2" applyFont="1" applyFill="1" applyBorder="1" applyAlignment="1">
      <alignment horizontal="left" vertical="center" indent="1"/>
    </xf>
    <xf numFmtId="0" fontId="8" fillId="11" borderId="1" xfId="2" applyFont="1" applyFill="1" applyBorder="1" applyAlignment="1">
      <alignment horizontal="center" vertical="center"/>
    </xf>
    <xf numFmtId="0" fontId="8" fillId="11" borderId="1" xfId="2" applyFont="1" applyFill="1" applyBorder="1" applyAlignment="1">
      <alignment horizontal="left" vertical="center" indent="1"/>
    </xf>
    <xf numFmtId="0" fontId="8" fillId="12" borderId="1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left" vertical="center" indent="1"/>
    </xf>
    <xf numFmtId="0" fontId="8" fillId="7" borderId="1" xfId="2" applyFont="1" applyFill="1" applyBorder="1" applyAlignment="1">
      <alignment horizontal="center" vertical="center"/>
    </xf>
    <xf numFmtId="0" fontId="10" fillId="7" borderId="1" xfId="2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center" vertical="center"/>
    </xf>
    <xf numFmtId="0" fontId="8" fillId="8" borderId="1" xfId="2" applyFont="1" applyFill="1" applyBorder="1" applyAlignment="1">
      <alignment horizontal="left" vertical="center" indent="1"/>
    </xf>
    <xf numFmtId="0" fontId="8" fillId="9" borderId="1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left" vertical="center" indent="1"/>
    </xf>
    <xf numFmtId="0" fontId="6" fillId="6" borderId="33" xfId="2" applyFont="1" applyFill="1" applyBorder="1" applyAlignment="1">
      <alignment horizontal="center"/>
    </xf>
    <xf numFmtId="0" fontId="6" fillId="6" borderId="36" xfId="2" applyFont="1" applyFill="1" applyBorder="1" applyAlignment="1">
      <alignment horizontal="center"/>
    </xf>
    <xf numFmtId="0" fontId="6" fillId="6" borderId="37" xfId="2" applyFont="1" applyFill="1" applyBorder="1" applyAlignment="1">
      <alignment horizontal="center"/>
    </xf>
    <xf numFmtId="0" fontId="8" fillId="6" borderId="1" xfId="2" applyFont="1" applyFill="1" applyBorder="1" applyAlignment="1">
      <alignment horizontal="center" vertical="center"/>
    </xf>
    <xf numFmtId="0" fontId="9" fillId="6" borderId="1" xfId="2" applyFont="1" applyFill="1" applyBorder="1" applyAlignment="1">
      <alignment horizontal="center" vertical="top" wrapText="1"/>
    </xf>
    <xf numFmtId="0" fontId="8" fillId="6" borderId="1" xfId="2" applyFont="1" applyFill="1" applyBorder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4" borderId="14" xfId="0" applyFont="1" applyFill="1" applyBorder="1" applyAlignment="1">
      <alignment horizontal="center"/>
    </xf>
    <xf numFmtId="0" fontId="8" fillId="24" borderId="27" xfId="0" applyFont="1" applyFill="1" applyBorder="1" applyAlignment="1">
      <alignment horizontal="center"/>
    </xf>
    <xf numFmtId="0" fontId="8" fillId="24" borderId="3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5" fillId="5" borderId="33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5" borderId="37" xfId="0" applyFont="1" applyFill="1" applyBorder="1" applyAlignment="1">
      <alignment horizontal="center"/>
    </xf>
  </cellXfs>
  <cellStyles count="3">
    <cellStyle name="Normal" xfId="0" builtinId="0"/>
    <cellStyle name="Normal 2" xfId="2" xr:uid="{A7954453-2A93-4204-B727-E79E1D03877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'SDG17'!$F$6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183668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'SDG17'!$C$7:$C$9</c:f>
              <c:strCache>
                <c:ptCount val="3"/>
                <c:pt idx="0">
                  <c:v>National and international Partnerships for Supporing SDGs</c:v>
                </c:pt>
                <c:pt idx="1">
                  <c:v>Publication of SDG reports</c:v>
                </c:pt>
                <c:pt idx="2">
                  <c:v>Education for the SDGs</c:v>
                </c:pt>
              </c:strCache>
            </c:strRef>
          </c:cat>
          <c:val>
            <c:numRef>
              <c:f>'SDG17'!$F$7:$F$9</c:f>
              <c:numCache>
                <c:formatCode>0.00</c:formatCode>
                <c:ptCount val="3"/>
                <c:pt idx="0">
                  <c:v>97</c:v>
                </c:pt>
                <c:pt idx="1">
                  <c:v>93.478260869565219</c:v>
                </c:pt>
                <c:pt idx="2">
                  <c:v>92.222222222222229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D9-4261-8708-E2C4652EF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895072"/>
        <c:axId val="315896320"/>
      </c:barChart>
      <c:catAx>
        <c:axId val="315895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09478F-C20E-438D-8597-F27548EE500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D5AA2F-4E50-49F1-9A58-A93A31EB9BE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7B8239-762F-4AF3-8257-2D678BC530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3AF6A6-A7BF-4EDC-BE82-D7A3C07FAE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2874F0-C2F6-487A-875A-F98364FDB2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0413B-C99B-49E8-A410-48A2719F32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A63453-9BEC-4615-9122-BE96C994B59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27702B-3A1F-48DE-8B25-64205AEE3A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042443-0184-4B7E-9529-7137FA318D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E3E081-976D-4F0F-BBE0-14EB136D24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3247D0-6564-4FDF-B09E-C1B783903D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ABD0A9-5BB6-471D-B73C-A87B5BEE22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0FB763-B300-4C9D-B0A3-5EC1535163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A9B636-4D8E-4ADD-9F8E-53AA42B9C4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24CCB5-A849-4CDD-9317-3318A6DB92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4ED66F-BBD5-45B1-8632-51DF89D8D4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BF3AA0-1B15-40BC-BEFF-49C24A07393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E5E1B2-A8D3-4666-9B20-D9059BE20E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51466F-8B24-4741-8BA2-41C17DE6DF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FDE586-259F-4D11-ABCF-65E8854C87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10436C-2C9F-4A60-AA4C-E3F934B8BD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A2D2F7-1356-4484-BA47-43AB7AC02C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0FDD21-674C-4181-863D-1C3464010A5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101294-EAD1-4EE0-8381-AFC6E0B833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775531-52E3-479E-B704-FAD9C7E2FE1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BF2E6C-6FE7-441D-AF98-4D5626BF84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43F141-CAA7-46AB-BC07-19DA5119789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F74250-3326-4ACF-8AF8-9990A288CD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7D80ED-9B8D-47B1-9F17-BB4AD7DD38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91F495-AB59-487D-9DB5-F04C5A2F38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DD45F4-FC29-4F38-B42E-06E852C28B2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4D1FB2-04CD-4F76-8B23-BD6D4FC48C1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A4D7BD-8836-480E-BF86-349E4BB0C1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DB6ABB-9FD9-447D-A7D3-3DD1D90541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1CFD05-5B16-4241-9493-BC4B8B0D31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08C634-8730-4492-87F8-A70E8CB5A1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A4586-5CE8-414D-BF22-ACB1B6D265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D4981D-A621-4EEA-8D98-D647F03867A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674A5C-C501-4998-8D42-9D39CC03F0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2A3752-5F81-4DB6-8467-C8AE9255C6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407DCA-CB8E-4A79-B2D9-0669B97B62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50404B-B3E6-44E6-9094-A8BC261E664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65CC7A-9DBF-47C8-8F9E-CE193E2A11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141C33-D796-4648-B471-F28969D970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DDB4D3-00A3-4E3A-A69B-6D6FA64E7D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7EBF58-8B5D-47E8-9D0E-26D34C6B5D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5DA696-D958-4E3A-BFA2-C792BD240A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167F07-6693-4F14-A7F8-23DDCD53919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128B42-B6CF-4E58-801A-C863D9B6650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A89A31-FD51-4EF3-A46B-D0EFD09FAA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422DA6-1728-4EE0-BDB1-E0EE48F15A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F8D1B8-8644-465A-A1B3-B6D59B67BE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CD2E07-ABCE-4EFF-95C7-264BDE5942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23C132-72FD-4C0B-B867-F40C11F0A6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93C6AE-0E90-4828-BDBF-E962624748B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CEE9D9-01D0-4D61-8B83-4B4DBF09E7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88497E-C5A2-4337-8B50-8A567C5A469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8B2CFA-B6BE-4FB0-BE0E-A31418A243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0812D-AD61-4D14-9AD4-64B73D83D6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0B3BFA-BBDA-4E55-838E-4FE29DD83FE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A176BE-51DE-452D-9937-61C82A7AD86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0355E0-44B6-4EF3-B86F-597F11188454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18B16-894B-46E1-A9A1-F8DAF2CAC10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E358DA-965A-4A6A-9792-665688AE80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6ACDF2-A64D-486A-94A1-58E47E227B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9608B3-CB42-40C5-A196-42B60E4FC1F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0FED62-0796-456A-86D5-F5CFF95B5C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5F30F0-3DB1-4C34-A715-70F5B06D3B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F55C62-96E0-4268-8602-C1C8BDEDF7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884109-E3C8-4969-BF71-53C874BB41D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CC3FEB-BE12-4D75-A5F2-36C523A9C6F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7EDF4A-6510-49E0-9976-FB1B514C43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7FFE80-5482-4325-A004-C31217CC1DE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B920DE-BCAD-4DA9-9159-4356134E827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BCBF6B-7838-4258-949C-F141053AB6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CE513D-C58B-48A7-A308-CBB3CB77716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67597F-8707-43CF-848E-E1F984AD6AA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65B109-A673-46F7-9BE1-75F1A386178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1CA803-DF5D-4A20-AE43-00BB4658BA4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046A30-7341-4615-A243-B6228B292BA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CF895D-2487-497F-AAA1-690CD26110B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709854-D620-42B0-868A-5E4BBE62DAB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30AC7-CC0D-4F5F-8B87-20DA6BAFFD4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7431B5-8C19-40F0-A938-93AFDF774A9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018583-0DA2-4A32-AEA4-24F99E17335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B716D5-F1CD-4737-B86D-AA4982F39D4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71B960-7A37-4395-84AE-9150055127F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9EB42F-0A73-4B32-B711-6A02EFF175A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54D58B-5809-42D6-8794-7DCF9CE120E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AAB7BD-53E4-4BEE-A3AD-2E1E1A1D13C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582A76-1D5E-4DCD-8FAA-FF8AF0F1E02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52F07F-B071-46B5-BA14-01DBF75DDC5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0BE6E7-43C5-47DD-BA4D-E68AC69BC48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9E2B33-F2A4-4549-9D7A-22A35D00AF9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2C2C01-AEF7-4C93-BD7B-4B9778B8CF2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2EB09B-2C8F-4145-B518-5CE86E6DA6A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351FC3-79AA-4310-B1FB-69A235C91A6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C144E8-A097-41B5-86FF-940917CDA8F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B5DA93-B8AC-4E09-BA3A-6689F1FC2ED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5EAC37-7C00-4589-B671-1116229C6D3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8494B5-CC78-4381-9022-00C8C2DD363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3702C1-FF7A-49B8-8DA4-4D663143ED7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B3C188-26C3-49EE-805E-16563BEC0EF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DB4A24-CA86-45BE-9D3C-9B2FE677479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2A6395-1AC7-4DF7-900B-7FF4DC79AD2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30D97B-07F7-4259-BE22-6D8C60F2C7F6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BBFCB5-CD7B-477D-8F30-5E11F99E644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2F24A0-D68C-417F-BFE7-74202961AA9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D82723-908C-45A7-AA97-F3F9466EBA5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B78947-28E4-4BAD-867B-7E4EB3778EB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4C89A3-1EAD-4D3B-88C2-FC99590C5A8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FF1B01-B062-42FF-9E46-481D9BF8C45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966BDC-821A-4007-BCC5-31FCEFAC94F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4DE7F-ADCB-49B2-BC54-B9ACF61C1F6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0EEFA2-6F67-4838-9776-AF6BCC5391C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E32E0A-EAD6-4231-96AA-DE6F8B7EB08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E7D423-AF12-4739-A7B8-5C5EFB84542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4D0CA1-3CD7-4E27-A828-8389E728F74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58CDCB-C2E1-4005-9616-95F23F08C72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B5E6D5-B960-46A3-8B4D-53F0A0E8858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A883C1-1CD0-4395-A6BC-733FE5B6995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338B0C-3067-4380-89C4-849E95F7273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794C90-83D6-495D-9E4B-F3BCAA45BA9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CE5401-7E92-4463-BC37-3603D10E84B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15A71C-345A-4909-9411-E66B068C8E3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2677AD-2D2E-48D0-A682-F2E9B5E171E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3E27C5-1EF8-4B37-A8D3-53577CF9BB4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38EB47-6835-4DAF-B616-439CC6CE3AF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AEAA11-40E8-4BB6-BA17-1235307A117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1EAC9C-DA0B-4B7E-885D-7F0163A547C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51F13C-AB8C-4E2A-A05A-8E6109F4794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C19C13-C087-466A-9BFD-299FC170CF4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3168C8-CADE-4E3B-87C0-37D95BE188E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BDFAD6-411E-40EE-9CCA-9AE172B37EC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18A7C8-BD4D-4432-A9E7-3F76190AA86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37D3E6-0798-421C-8EFE-C51E44F7E52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E31BFE-FC54-453D-B9A0-BE6FCB06E55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E2E62A-16B4-41E2-89EB-CE292EB8637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85657-C163-49D1-914F-8A4E81F275B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A202F1-3936-4746-8166-0EAF28C62DB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3EDA1C-3064-4BD5-901B-659527D1C7E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498423-6617-4E20-8432-68F7A4D2871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04E6ED-21AF-4F8E-8817-58A3DBDD5A26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80BA5C-5978-4303-AC3F-4F90799C176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2B183A-8399-4C25-A545-D96AD88152A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7C3B43-EBE3-42FE-8793-B4F9BFB5692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BAFF6-6BD9-4E3B-B2DE-758392F3218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8D3760-6596-49FE-8D38-86C002DE314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6DFF98-36A3-4150-8A00-22580FE61FB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AF05F7-5EE4-48E6-94F0-A0DE77501CF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5DD124-D2F4-46B7-99AD-D57CED3A4C4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2909DC-B59C-41F1-8B9D-E3CE6A7299D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CD1109-50BE-458A-9DAC-B791F332DF3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B6E6AC-0BD7-47C1-AA02-D9D9620073F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5D08B8-01BB-44F5-8CCC-178614D4B0E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60153B-4529-4648-9778-F94A20ADF0F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1B9B74-F1B5-433C-A247-095BC44AE3A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9B237A-7948-476F-9316-C5E96326103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91CA99-D39F-4762-9AB9-43B66B5D8AD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549C58-CE21-4CFD-8D7B-891E3F20B23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E131B2-EAD6-4B94-BC16-C2EA84904A0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57B8F4-BAA7-4DC6-B104-F9FC39DA795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A89774-9265-4CE0-8AB9-86AF61E7DCB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C6B04E-307E-4D61-BCC5-C8797140845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5066CD-ED8F-4E0E-9777-B5B5C3DC8DD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9492FE-141E-4B31-94C5-11F9260AE5D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FE136B-C660-4FA1-B1B1-C1264B472C1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B13E7D-FEBB-4301-93F9-507DA6BF7AD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F8CB10-A332-4FBC-BCB9-96F1FF97C12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74F65-2D3F-4F09-9758-22A3E2E419F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14DBA4-9BF0-4725-A5FB-DB00EF0BB10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1EC744-1B61-49CD-8549-3CD64292BAD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8D7C87-F612-4FD5-BA22-4D902A5057F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651D8A-4916-4B49-A09E-0C4B630AD18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8C3ADF-AD37-46B9-AA52-53DF6E4DF286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24D84-CEF1-4894-8533-B58F99E7301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9525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9D801F-F094-4655-97BD-4120EB5C015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8AF53F-7486-4E01-83D8-CE63DB18415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33DFB7-1E78-45DC-9280-AE5DC12EA23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79ADED-0DA0-4A98-B8F9-B2CE591D53F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A8E6E3-D729-4EC3-AF27-A224DE7224B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499264-B704-45E7-A09B-53E517EB8EA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EFC492-620D-4348-B220-382209ACBDB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6470CF-DB11-4061-93F0-D31127176CA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4420CB-06FA-4369-A865-2B0F19E1C0A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03C213-E332-426B-871C-401B594C6F5A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616DBB-D7EB-49D5-B94A-394FED8ABA4D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41BE7B-B036-49E7-B3DA-DBD29EA839C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C04C2F-C9C6-43D2-BF48-3504E58CE2B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742DD6-0B4D-4B5C-BD31-E6EF3BD2684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445F5C-ED8B-4D79-8ECD-CBCD9C478C4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0FF526-FFFD-4902-83A6-B805A8894CAB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389B86-AF27-45C9-8BC7-BEBF4526F612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1927B1-7093-4A3C-92D6-2A95B8CDC70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D51F43-7EF0-43FC-8991-FE249408B24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AF88F9-1E18-4CBB-ACFE-E4F0E9769B6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B48F9C-30FE-4C5C-AE4A-097C6F6B44E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C20220-74BF-4A6D-8206-2E3A5B1FAA7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F4A864-443D-456B-AF0C-3197D54B960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99B956-8480-49F8-B523-9B90C53F54D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E0F7EB-1B0A-4B80-B834-811BB9C817C5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64494C-874B-49A3-9F5E-78CD0EAC8FE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64B32D-1F17-446A-ADB6-79E1024F2E5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753180-FE75-4DE7-9BF0-8E423D0CF5A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4CD1A1-6C4B-4B17-8FD5-350A4BAD5B9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E84793-5A3D-4224-8549-1E1E3AF0D5A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70D0F0D-E4B2-4F74-B983-FEE2490D51FF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9B320F-B367-4850-B54A-B829C65D271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B653FE-3953-4797-8B16-569AF5B8A17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7D5601-683C-485D-B055-289B57D9CF99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1182D5-02AB-4713-AF86-4543181D141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E3EEAC-6453-436E-8706-A4CC8F8717B7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8602F7-EAEE-4916-8C41-D1D8A1F3A89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C8388A-D471-4076-9335-A26DC06D1CB6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10B092-4840-482D-BFEC-1783788B22E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5827D7-A5E8-4154-A95E-713C6C11015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9FCD33-440D-44E8-A24B-E2742F06526E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4155C2-FDF3-4033-8D45-B2A8B0AEAAE8}"/>
            </a:ext>
          </a:extLst>
        </xdr:cNvPr>
        <xdr:cNvSpPr>
          <a:spLocks noChangeAspect="1" noChangeArrowheads="1"/>
        </xdr:cNvSpPr>
      </xdr:nvSpPr>
      <xdr:spPr bwMode="auto">
        <a:xfrm>
          <a:off x="5953125" y="4191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3</xdr:col>
      <xdr:colOff>352425</xdr:colOff>
      <xdr:row>24</xdr:row>
      <xdr:rowOff>107156</xdr:rowOff>
    </xdr:to>
    <xdr:graphicFrame macro="">
      <xdr:nvGraphicFramePr>
        <xdr:cNvPr id="145" name="Chart 144">
          <a:extLst>
            <a:ext uri="{FF2B5EF4-FFF2-40B4-BE49-F238E27FC236}">
              <a16:creationId xmlns:a16="http://schemas.microsoft.com/office/drawing/2014/main" id="{00FDC3F8-C8E2-42E2-8076-F6BD09A2F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38100</xdr:colOff>
      <xdr:row>0</xdr:row>
      <xdr:rowOff>0</xdr:rowOff>
    </xdr:from>
    <xdr:to>
      <xdr:col>8</xdr:col>
      <xdr:colOff>295481</xdr:colOff>
      <xdr:row>7</xdr:row>
      <xdr:rowOff>47832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EE7F5FAB-3ABB-4A66-8BE7-1613E89E7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0"/>
          <a:ext cx="1476581" cy="1486107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168A7D-AF85-4555-B29E-1B27D43262B2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5376D3-A25D-4562-9EEE-F7CDD2093BAD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AAA287-404D-40E7-911D-4A3CA32A232E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222D10-EC90-4513-BB5E-530EC05CDE3C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FF7308-3AC9-40C6-808D-669E95A831E1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9BA75A-7170-49D2-BDD9-11F5F7654353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69A539-5736-440D-8D6A-EBE6CB432E00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1A36D-7743-4053-8AFC-07EE0D7D967F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2E4D22-F7C1-4B3C-8447-C1F46876E465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937A85-E1D5-4796-92C6-D0A53153E9B2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1E94CE-D0A3-4352-B08E-2ED275B5B0C0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5BB023-62BC-4368-B806-C5672B045516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B8E5BD-B456-4F6C-BE8E-28BA90B6DFF7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8C9800-1072-49D8-8EE8-A4FA06DD96B2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550525-D0E3-4FAA-BABA-0FA99A0A3B4C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65C335-3E7D-470B-975C-08B33FC1CD99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BA9E33-44A5-4266-9ABA-C2BF924D7174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241D44-0B97-4526-B93A-FC58582A0C4C}"/>
            </a:ext>
          </a:extLst>
        </xdr:cNvPr>
        <xdr:cNvSpPr>
          <a:spLocks noChangeAspect="1" noChangeArrowheads="1"/>
        </xdr:cNvSpPr>
      </xdr:nvSpPr>
      <xdr:spPr bwMode="auto">
        <a:xfrm>
          <a:off x="59531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0529B6-BAE4-47B2-A5D8-F00187D663AB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D5628D-5149-4BD7-A596-6E66E7C407F4}"/>
            </a:ext>
          </a:extLst>
        </xdr:cNvPr>
        <xdr:cNvSpPr>
          <a:spLocks noChangeAspect="1" noChangeArrowheads="1"/>
        </xdr:cNvSpPr>
      </xdr:nvSpPr>
      <xdr:spPr bwMode="auto">
        <a:xfrm>
          <a:off x="67341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963F9C-06B0-42F6-BC7E-94F8C713B9F8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895314-AD81-4E92-9FA4-2D1F1421F6DC}"/>
            </a:ext>
          </a:extLst>
        </xdr:cNvPr>
        <xdr:cNvSpPr>
          <a:spLocks noChangeAspect="1" noChangeArrowheads="1"/>
        </xdr:cNvSpPr>
      </xdr:nvSpPr>
      <xdr:spPr bwMode="auto">
        <a:xfrm>
          <a:off x="7343775" y="18288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65">
          <cell r="F65">
            <v>97</v>
          </cell>
          <cell r="G65">
            <v>100</v>
          </cell>
          <cell r="H65">
            <v>97</v>
          </cell>
        </row>
        <row r="66">
          <cell r="F66">
            <v>86</v>
          </cell>
          <cell r="G66">
            <v>92</v>
          </cell>
          <cell r="H66">
            <v>93.478260869565219</v>
          </cell>
        </row>
        <row r="67">
          <cell r="F67">
            <v>83</v>
          </cell>
          <cell r="G67">
            <v>90</v>
          </cell>
          <cell r="H67">
            <v>92.222222222222229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E699-8C3D-4EFF-AEB5-D5C73248FD79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/>
  <cols>
    <col min="1" max="1" width="6.140625" style="50" customWidth="1"/>
    <col min="2" max="2" width="5.85546875" style="50" customWidth="1"/>
    <col min="3" max="3" width="41.140625" style="50" customWidth="1"/>
    <col min="4" max="4" width="9.140625" style="50"/>
    <col min="5" max="5" width="85" style="51" customWidth="1"/>
    <col min="6" max="6" width="11.7109375" style="50" bestFit="1" customWidth="1"/>
    <col min="7" max="7" width="9.5703125" style="50" bestFit="1" customWidth="1"/>
    <col min="8" max="8" width="14.42578125" style="50" customWidth="1"/>
    <col min="9" max="11" width="9.140625" style="50"/>
    <col min="12" max="12" width="79.28515625" style="50" bestFit="1" customWidth="1"/>
    <col min="13" max="16384" width="9.140625" style="50"/>
  </cols>
  <sheetData>
    <row r="1" spans="2:12" ht="15.75" thickBot="1"/>
    <row r="2" spans="2:12" ht="18" thickBot="1">
      <c r="B2" s="189" t="s">
        <v>0</v>
      </c>
      <c r="C2" s="190"/>
      <c r="D2" s="191"/>
      <c r="E2" s="189" t="s">
        <v>1</v>
      </c>
      <c r="F2" s="190"/>
      <c r="G2" s="191"/>
    </row>
    <row r="3" spans="2:12" ht="17.25">
      <c r="E3" s="52"/>
    </row>
    <row r="4" spans="2:12" s="53" customFormat="1" ht="15.75">
      <c r="B4" s="192" t="s">
        <v>2</v>
      </c>
      <c r="C4" s="192" t="s">
        <v>3</v>
      </c>
      <c r="D4" s="192" t="s">
        <v>4</v>
      </c>
      <c r="E4" s="193" t="s">
        <v>5</v>
      </c>
      <c r="F4" s="194">
        <v>2022</v>
      </c>
      <c r="G4" s="194"/>
      <c r="H4" s="194"/>
    </row>
    <row r="5" spans="2:12" s="53" customFormat="1" ht="15.75">
      <c r="B5" s="192"/>
      <c r="C5" s="192"/>
      <c r="D5" s="192"/>
      <c r="E5" s="193"/>
      <c r="F5" s="54" t="s">
        <v>6</v>
      </c>
      <c r="G5" s="54" t="s">
        <v>7</v>
      </c>
      <c r="H5" s="54" t="s">
        <v>8</v>
      </c>
    </row>
    <row r="6" spans="2:12" s="60" customFormat="1" ht="15.75">
      <c r="B6" s="183">
        <v>1</v>
      </c>
      <c r="C6" s="184" t="s">
        <v>9</v>
      </c>
      <c r="D6" s="55" t="s">
        <v>10</v>
      </c>
      <c r="E6" s="56" t="s">
        <v>11</v>
      </c>
      <c r="F6" s="57">
        <v>0</v>
      </c>
      <c r="G6" s="58">
        <v>5</v>
      </c>
      <c r="H6" s="59">
        <f t="shared" ref="H6:H67" si="0">F6/G6*100</f>
        <v>0</v>
      </c>
      <c r="L6" s="53"/>
    </row>
    <row r="7" spans="2:12" ht="15.75">
      <c r="B7" s="183"/>
      <c r="C7" s="183"/>
      <c r="D7" s="55" t="s">
        <v>12</v>
      </c>
      <c r="E7" s="56" t="s">
        <v>13</v>
      </c>
      <c r="F7" s="58">
        <v>21000</v>
      </c>
      <c r="G7" s="58">
        <v>31879</v>
      </c>
      <c r="H7" s="59">
        <f t="shared" si="0"/>
        <v>65.874086389159004</v>
      </c>
      <c r="L7" s="53"/>
    </row>
    <row r="8" spans="2:12" ht="15.75">
      <c r="B8" s="183"/>
      <c r="C8" s="183"/>
      <c r="D8" s="55"/>
      <c r="E8" s="56" t="s">
        <v>14</v>
      </c>
      <c r="F8" s="58">
        <v>135</v>
      </c>
      <c r="G8" s="58">
        <v>150</v>
      </c>
      <c r="H8" s="59">
        <f t="shared" si="0"/>
        <v>90</v>
      </c>
    </row>
    <row r="9" spans="2:12" s="60" customFormat="1" ht="15.75">
      <c r="B9" s="185">
        <v>2</v>
      </c>
      <c r="C9" s="186" t="s">
        <v>15</v>
      </c>
      <c r="D9" s="61" t="s">
        <v>10</v>
      </c>
      <c r="E9" s="62" t="s">
        <v>16</v>
      </c>
      <c r="F9" s="63">
        <v>3</v>
      </c>
      <c r="G9" s="64">
        <v>5</v>
      </c>
      <c r="H9" s="65">
        <f t="shared" si="0"/>
        <v>60</v>
      </c>
    </row>
    <row r="10" spans="2:12" ht="15.75">
      <c r="B10" s="185"/>
      <c r="C10" s="186"/>
      <c r="D10" s="61" t="s">
        <v>12</v>
      </c>
      <c r="E10" s="62" t="s">
        <v>17</v>
      </c>
      <c r="F10" s="64">
        <v>3</v>
      </c>
      <c r="G10" s="64">
        <v>4</v>
      </c>
      <c r="H10" s="65">
        <f t="shared" si="0"/>
        <v>75</v>
      </c>
      <c r="J10" s="60"/>
    </row>
    <row r="11" spans="2:12" ht="15.75">
      <c r="B11" s="185"/>
      <c r="C11" s="186"/>
      <c r="D11" s="61" t="s">
        <v>18</v>
      </c>
      <c r="E11" s="66" t="s">
        <v>19</v>
      </c>
      <c r="F11" s="64">
        <v>225</v>
      </c>
      <c r="G11" s="64">
        <v>250</v>
      </c>
      <c r="H11" s="65">
        <f t="shared" si="0"/>
        <v>90</v>
      </c>
      <c r="J11" s="60"/>
    </row>
    <row r="12" spans="2:12" ht="15.75">
      <c r="B12" s="185"/>
      <c r="C12" s="186"/>
      <c r="D12" s="61" t="s">
        <v>20</v>
      </c>
      <c r="E12" s="67" t="s">
        <v>21</v>
      </c>
      <c r="F12" s="64">
        <v>6</v>
      </c>
      <c r="G12" s="64">
        <v>8</v>
      </c>
      <c r="H12" s="65">
        <f t="shared" si="0"/>
        <v>75</v>
      </c>
      <c r="J12" s="60"/>
    </row>
    <row r="13" spans="2:12" s="60" customFormat="1" ht="15.75">
      <c r="B13" s="187">
        <v>3</v>
      </c>
      <c r="C13" s="188" t="s">
        <v>22</v>
      </c>
      <c r="D13" s="68" t="s">
        <v>10</v>
      </c>
      <c r="E13" s="69" t="s">
        <v>23</v>
      </c>
      <c r="F13" s="70">
        <v>46</v>
      </c>
      <c r="G13" s="71">
        <v>55</v>
      </c>
      <c r="H13" s="72">
        <f t="shared" si="0"/>
        <v>83.636363636363626</v>
      </c>
    </row>
    <row r="14" spans="2:12" ht="15.75">
      <c r="B14" s="187"/>
      <c r="C14" s="188"/>
      <c r="D14" s="68" t="s">
        <v>12</v>
      </c>
      <c r="E14" s="73" t="s">
        <v>24</v>
      </c>
      <c r="F14" s="71">
        <v>640</v>
      </c>
      <c r="G14" s="71">
        <v>700</v>
      </c>
      <c r="H14" s="72">
        <f t="shared" si="0"/>
        <v>91.428571428571431</v>
      </c>
      <c r="J14" s="60"/>
    </row>
    <row r="15" spans="2:12" ht="15.75">
      <c r="B15" s="187"/>
      <c r="C15" s="188"/>
      <c r="D15" s="68" t="s">
        <v>18</v>
      </c>
      <c r="E15" s="73" t="s">
        <v>25</v>
      </c>
      <c r="F15" s="71">
        <v>43</v>
      </c>
      <c r="G15" s="71">
        <v>50</v>
      </c>
      <c r="H15" s="72">
        <f t="shared" si="0"/>
        <v>86</v>
      </c>
      <c r="J15" s="60"/>
    </row>
    <row r="16" spans="2:12" ht="15.75">
      <c r="B16" s="187"/>
      <c r="C16" s="188"/>
      <c r="D16" s="68" t="s">
        <v>20</v>
      </c>
      <c r="E16" s="73" t="s">
        <v>26</v>
      </c>
      <c r="F16" s="71">
        <v>4</v>
      </c>
      <c r="G16" s="71">
        <v>5</v>
      </c>
      <c r="H16" s="72">
        <f t="shared" si="0"/>
        <v>80</v>
      </c>
      <c r="J16" s="60"/>
    </row>
    <row r="17" spans="2:10" ht="15.75">
      <c r="B17" s="187"/>
      <c r="C17" s="188"/>
      <c r="D17" s="68" t="s">
        <v>27</v>
      </c>
      <c r="E17" s="73" t="s">
        <v>28</v>
      </c>
      <c r="F17" s="71">
        <v>12</v>
      </c>
      <c r="G17" s="71">
        <v>15</v>
      </c>
      <c r="H17" s="72">
        <f t="shared" si="0"/>
        <v>80</v>
      </c>
      <c r="J17" s="60"/>
    </row>
    <row r="18" spans="2:10" s="60" customFormat="1" ht="15.75">
      <c r="B18" s="177">
        <v>4</v>
      </c>
      <c r="C18" s="178" t="s">
        <v>29</v>
      </c>
      <c r="D18" s="74" t="s">
        <v>10</v>
      </c>
      <c r="E18" s="75" t="s">
        <v>30</v>
      </c>
      <c r="F18" s="76">
        <v>3</v>
      </c>
      <c r="G18" s="77">
        <v>5</v>
      </c>
      <c r="H18" s="78">
        <f t="shared" si="0"/>
        <v>60</v>
      </c>
    </row>
    <row r="19" spans="2:10" ht="15.75">
      <c r="B19" s="177"/>
      <c r="C19" s="178"/>
      <c r="D19" s="74" t="s">
        <v>12</v>
      </c>
      <c r="E19" s="75" t="s">
        <v>31</v>
      </c>
      <c r="F19" s="77">
        <v>66</v>
      </c>
      <c r="G19" s="77">
        <v>75</v>
      </c>
      <c r="H19" s="78">
        <f t="shared" si="0"/>
        <v>88</v>
      </c>
      <c r="J19" s="60"/>
    </row>
    <row r="20" spans="2:10" ht="15.75">
      <c r="B20" s="177"/>
      <c r="C20" s="178"/>
      <c r="D20" s="74" t="s">
        <v>18</v>
      </c>
      <c r="E20" s="79" t="s">
        <v>32</v>
      </c>
      <c r="F20" s="77">
        <v>96</v>
      </c>
      <c r="G20" s="77">
        <v>98</v>
      </c>
      <c r="H20" s="78">
        <f t="shared" si="0"/>
        <v>97.959183673469383</v>
      </c>
      <c r="J20" s="60"/>
    </row>
    <row r="21" spans="2:10" ht="15.75">
      <c r="B21" s="177"/>
      <c r="C21" s="178"/>
      <c r="D21" s="74" t="s">
        <v>20</v>
      </c>
      <c r="E21" s="75" t="s">
        <v>33</v>
      </c>
      <c r="F21" s="77">
        <v>64</v>
      </c>
      <c r="G21" s="77">
        <v>70</v>
      </c>
      <c r="H21" s="78">
        <f t="shared" si="0"/>
        <v>91.428571428571431</v>
      </c>
      <c r="J21" s="60"/>
    </row>
    <row r="22" spans="2:10" ht="15.75">
      <c r="B22" s="179">
        <v>5</v>
      </c>
      <c r="C22" s="180" t="s">
        <v>34</v>
      </c>
      <c r="D22" s="80" t="s">
        <v>10</v>
      </c>
      <c r="E22" s="81" t="s">
        <v>35</v>
      </c>
      <c r="F22" s="82">
        <v>1</v>
      </c>
      <c r="G22" s="83">
        <v>5</v>
      </c>
      <c r="H22" s="84">
        <f t="shared" si="0"/>
        <v>20</v>
      </c>
      <c r="J22" s="60"/>
    </row>
    <row r="23" spans="2:10" s="60" customFormat="1" ht="15.75">
      <c r="B23" s="179"/>
      <c r="C23" s="180"/>
      <c r="D23" s="80" t="s">
        <v>12</v>
      </c>
      <c r="E23" s="81" t="s">
        <v>36</v>
      </c>
      <c r="F23" s="83">
        <v>40</v>
      </c>
      <c r="G23" s="83">
        <v>50</v>
      </c>
      <c r="H23" s="84">
        <f t="shared" si="0"/>
        <v>80</v>
      </c>
    </row>
    <row r="24" spans="2:10" ht="15.75">
      <c r="B24" s="179"/>
      <c r="C24" s="180"/>
      <c r="D24" s="80" t="s">
        <v>18</v>
      </c>
      <c r="E24" s="81" t="s">
        <v>37</v>
      </c>
      <c r="F24" s="83">
        <v>3</v>
      </c>
      <c r="G24" s="83">
        <v>5</v>
      </c>
      <c r="H24" s="84">
        <f t="shared" si="0"/>
        <v>60</v>
      </c>
      <c r="J24" s="60"/>
    </row>
    <row r="25" spans="2:10" ht="31.5">
      <c r="B25" s="179"/>
      <c r="C25" s="180"/>
      <c r="D25" s="80" t="s">
        <v>20</v>
      </c>
      <c r="E25" s="81" t="s">
        <v>38</v>
      </c>
      <c r="F25" s="83">
        <v>14</v>
      </c>
      <c r="G25" s="83">
        <v>17</v>
      </c>
      <c r="H25" s="84">
        <f t="shared" si="0"/>
        <v>82.35294117647058</v>
      </c>
      <c r="J25" s="60"/>
    </row>
    <row r="26" spans="2:10" s="60" customFormat="1" ht="15.75">
      <c r="B26" s="181">
        <v>6</v>
      </c>
      <c r="C26" s="182" t="s">
        <v>39</v>
      </c>
      <c r="D26" s="85" t="s">
        <v>10</v>
      </c>
      <c r="E26" s="86" t="s">
        <v>40</v>
      </c>
      <c r="F26" s="87">
        <v>3</v>
      </c>
      <c r="G26" s="88">
        <v>5</v>
      </c>
      <c r="H26" s="89">
        <f t="shared" si="0"/>
        <v>60</v>
      </c>
    </row>
    <row r="27" spans="2:10" ht="15.75">
      <c r="B27" s="181"/>
      <c r="C27" s="182"/>
      <c r="D27" s="85" t="s">
        <v>12</v>
      </c>
      <c r="E27" s="86" t="s">
        <v>41</v>
      </c>
      <c r="F27" s="88">
        <v>40</v>
      </c>
      <c r="G27" s="88">
        <v>60</v>
      </c>
      <c r="H27" s="89">
        <f t="shared" si="0"/>
        <v>66.666666666666657</v>
      </c>
      <c r="J27" s="60"/>
    </row>
    <row r="28" spans="2:10" ht="15.75">
      <c r="B28" s="181"/>
      <c r="C28" s="182"/>
      <c r="D28" s="85" t="s">
        <v>18</v>
      </c>
      <c r="E28" s="86" t="s">
        <v>42</v>
      </c>
      <c r="F28" s="88">
        <v>2</v>
      </c>
      <c r="G28" s="88">
        <v>3</v>
      </c>
      <c r="H28" s="89">
        <f t="shared" si="0"/>
        <v>66.666666666666657</v>
      </c>
      <c r="J28" s="60"/>
    </row>
    <row r="29" spans="2:10" ht="15.75">
      <c r="B29" s="181"/>
      <c r="C29" s="182"/>
      <c r="D29" s="85" t="s">
        <v>20</v>
      </c>
      <c r="E29" s="86" t="s">
        <v>43</v>
      </c>
      <c r="F29" s="88">
        <v>5</v>
      </c>
      <c r="G29" s="88">
        <v>6</v>
      </c>
      <c r="H29" s="89">
        <f t="shared" si="0"/>
        <v>83.333333333333343</v>
      </c>
      <c r="J29" s="60"/>
    </row>
    <row r="30" spans="2:10" ht="15.75">
      <c r="B30" s="181"/>
      <c r="C30" s="182"/>
      <c r="D30" s="85" t="s">
        <v>27</v>
      </c>
      <c r="E30" s="86" t="s">
        <v>44</v>
      </c>
      <c r="F30" s="88">
        <v>5</v>
      </c>
      <c r="G30" s="88">
        <v>6</v>
      </c>
      <c r="H30" s="89">
        <f t="shared" si="0"/>
        <v>83.333333333333343</v>
      </c>
      <c r="J30" s="60"/>
    </row>
    <row r="31" spans="2:10" s="60" customFormat="1" ht="15.75">
      <c r="B31" s="171">
        <v>7</v>
      </c>
      <c r="C31" s="172" t="s">
        <v>45</v>
      </c>
      <c r="D31" s="90" t="s">
        <v>10</v>
      </c>
      <c r="E31" s="91" t="s">
        <v>46</v>
      </c>
      <c r="F31" s="92">
        <v>10</v>
      </c>
      <c r="G31" s="93">
        <v>12</v>
      </c>
      <c r="H31" s="94">
        <f t="shared" si="0"/>
        <v>83.333333333333343</v>
      </c>
    </row>
    <row r="32" spans="2:10" ht="15.75">
      <c r="B32" s="171"/>
      <c r="C32" s="172"/>
      <c r="D32" s="90" t="s">
        <v>12</v>
      </c>
      <c r="E32" s="91" t="s">
        <v>47</v>
      </c>
      <c r="F32" s="93">
        <v>1276</v>
      </c>
      <c r="G32" s="93">
        <v>19351</v>
      </c>
      <c r="H32" s="94">
        <f t="shared" si="0"/>
        <v>6.5939744716035351</v>
      </c>
      <c r="J32" s="60"/>
    </row>
    <row r="33" spans="2:10" ht="15.75">
      <c r="B33" s="171"/>
      <c r="C33" s="172"/>
      <c r="D33" s="90" t="s">
        <v>18</v>
      </c>
      <c r="E33" s="91" t="s">
        <v>48</v>
      </c>
      <c r="F33" s="93">
        <v>3</v>
      </c>
      <c r="G33" s="93">
        <v>5</v>
      </c>
      <c r="H33" s="94">
        <f t="shared" si="0"/>
        <v>60</v>
      </c>
      <c r="J33" s="60"/>
    </row>
    <row r="34" spans="2:10" ht="15.75">
      <c r="B34" s="171"/>
      <c r="C34" s="172"/>
      <c r="D34" s="90" t="s">
        <v>20</v>
      </c>
      <c r="E34" s="91" t="s">
        <v>49</v>
      </c>
      <c r="F34" s="93">
        <v>5366</v>
      </c>
      <c r="G34" s="93">
        <v>4261</v>
      </c>
      <c r="H34" s="94">
        <f t="shared" si="0"/>
        <v>125.93287960572634</v>
      </c>
      <c r="J34" s="60"/>
    </row>
    <row r="35" spans="2:10" s="60" customFormat="1" ht="15.75">
      <c r="B35" s="173">
        <v>8</v>
      </c>
      <c r="C35" s="174" t="s">
        <v>50</v>
      </c>
      <c r="D35" s="95" t="s">
        <v>10</v>
      </c>
      <c r="E35" s="96" t="s">
        <v>51</v>
      </c>
      <c r="F35" s="97">
        <v>3</v>
      </c>
      <c r="G35" s="98">
        <v>5</v>
      </c>
      <c r="H35" s="99">
        <f t="shared" si="0"/>
        <v>60</v>
      </c>
    </row>
    <row r="36" spans="2:10" ht="15.75">
      <c r="B36" s="173"/>
      <c r="C36" s="174"/>
      <c r="D36" s="95" t="s">
        <v>12</v>
      </c>
      <c r="E36" s="96" t="s">
        <v>52</v>
      </c>
      <c r="F36" s="98">
        <v>82</v>
      </c>
      <c r="G36" s="98">
        <v>85</v>
      </c>
      <c r="H36" s="99">
        <f t="shared" si="0"/>
        <v>96.470588235294116</v>
      </c>
      <c r="J36" s="60"/>
    </row>
    <row r="37" spans="2:10" ht="15.75">
      <c r="B37" s="173"/>
      <c r="C37" s="174"/>
      <c r="D37" s="95" t="s">
        <v>18</v>
      </c>
      <c r="E37" s="96" t="s">
        <v>53</v>
      </c>
      <c r="F37" s="98">
        <v>4</v>
      </c>
      <c r="G37" s="98">
        <v>5</v>
      </c>
      <c r="H37" s="99">
        <f t="shared" si="0"/>
        <v>80</v>
      </c>
      <c r="J37" s="60"/>
    </row>
    <row r="38" spans="2:10" ht="15.75">
      <c r="B38" s="173"/>
      <c r="C38" s="174"/>
      <c r="D38" s="95" t="s">
        <v>20</v>
      </c>
      <c r="E38" s="96" t="s">
        <v>54</v>
      </c>
      <c r="F38" s="98">
        <v>86</v>
      </c>
      <c r="G38" s="98">
        <v>90</v>
      </c>
      <c r="H38" s="99">
        <f t="shared" si="0"/>
        <v>95.555555555555557</v>
      </c>
    </row>
    <row r="39" spans="2:10" s="60" customFormat="1" ht="15.75">
      <c r="B39" s="175">
        <v>9</v>
      </c>
      <c r="C39" s="176" t="s">
        <v>55</v>
      </c>
      <c r="D39" s="100" t="s">
        <v>10</v>
      </c>
      <c r="E39" s="101" t="s">
        <v>56</v>
      </c>
      <c r="F39" s="102">
        <v>1</v>
      </c>
      <c r="G39" s="103">
        <v>5</v>
      </c>
      <c r="H39" s="104">
        <f t="shared" si="0"/>
        <v>20</v>
      </c>
    </row>
    <row r="40" spans="2:10" ht="15.75">
      <c r="B40" s="175"/>
      <c r="C40" s="176"/>
      <c r="D40" s="100" t="s">
        <v>12</v>
      </c>
      <c r="E40" s="101" t="s">
        <v>57</v>
      </c>
      <c r="F40" s="103">
        <v>53</v>
      </c>
      <c r="G40" s="103">
        <v>60</v>
      </c>
      <c r="H40" s="104">
        <f t="shared" si="0"/>
        <v>88.333333333333329</v>
      </c>
    </row>
    <row r="41" spans="2:10" ht="15.75">
      <c r="B41" s="175"/>
      <c r="C41" s="176"/>
      <c r="D41" s="100" t="s">
        <v>18</v>
      </c>
      <c r="E41" s="101" t="s">
        <v>58</v>
      </c>
      <c r="F41" s="103">
        <v>3</v>
      </c>
      <c r="G41" s="103">
        <v>5</v>
      </c>
      <c r="H41" s="104">
        <f t="shared" si="0"/>
        <v>60</v>
      </c>
    </row>
    <row r="42" spans="2:10" ht="15.75">
      <c r="B42" s="175"/>
      <c r="C42" s="176"/>
      <c r="D42" s="100" t="s">
        <v>20</v>
      </c>
      <c r="E42" s="101" t="s">
        <v>59</v>
      </c>
      <c r="F42" s="103">
        <v>4</v>
      </c>
      <c r="G42" s="103">
        <v>5</v>
      </c>
      <c r="H42" s="104">
        <f t="shared" si="0"/>
        <v>80</v>
      </c>
    </row>
    <row r="43" spans="2:10" s="60" customFormat="1" ht="15.75">
      <c r="B43" s="165">
        <v>10</v>
      </c>
      <c r="C43" s="166" t="s">
        <v>60</v>
      </c>
      <c r="D43" s="105" t="s">
        <v>10</v>
      </c>
      <c r="E43" s="106" t="s">
        <v>61</v>
      </c>
      <c r="F43" s="107">
        <v>2</v>
      </c>
      <c r="G43" s="108">
        <v>5</v>
      </c>
      <c r="H43" s="109">
        <f t="shared" si="0"/>
        <v>40</v>
      </c>
    </row>
    <row r="44" spans="2:10" ht="15.75">
      <c r="B44" s="165"/>
      <c r="C44" s="166"/>
      <c r="D44" s="105" t="s">
        <v>12</v>
      </c>
      <c r="E44" s="106" t="s">
        <v>62</v>
      </c>
      <c r="F44" s="108">
        <v>655</v>
      </c>
      <c r="G44" s="108">
        <v>1000</v>
      </c>
      <c r="H44" s="109">
        <f t="shared" si="0"/>
        <v>65.5</v>
      </c>
    </row>
    <row r="45" spans="2:10" ht="15.75">
      <c r="B45" s="165"/>
      <c r="C45" s="166"/>
      <c r="D45" s="105" t="s">
        <v>18</v>
      </c>
      <c r="E45" s="106" t="s">
        <v>63</v>
      </c>
      <c r="F45" s="108">
        <v>86</v>
      </c>
      <c r="G45" s="108">
        <v>90</v>
      </c>
      <c r="H45" s="109">
        <f t="shared" si="0"/>
        <v>95.555555555555557</v>
      </c>
    </row>
    <row r="46" spans="2:10" s="60" customFormat="1" ht="15.75">
      <c r="B46" s="167">
        <v>11</v>
      </c>
      <c r="C46" s="168" t="s">
        <v>64</v>
      </c>
      <c r="D46" s="110" t="s">
        <v>10</v>
      </c>
      <c r="E46" s="111" t="s">
        <v>65</v>
      </c>
      <c r="F46" s="112">
        <v>11</v>
      </c>
      <c r="G46" s="113">
        <v>15</v>
      </c>
      <c r="H46" s="114">
        <f t="shared" si="0"/>
        <v>73.333333333333329</v>
      </c>
    </row>
    <row r="47" spans="2:10" ht="15.75">
      <c r="B47" s="167"/>
      <c r="C47" s="168"/>
      <c r="D47" s="110" t="s">
        <v>12</v>
      </c>
      <c r="E47" s="111" t="s">
        <v>66</v>
      </c>
      <c r="F47" s="113">
        <v>2</v>
      </c>
      <c r="G47" s="113">
        <v>13</v>
      </c>
      <c r="H47" s="114">
        <f t="shared" si="0"/>
        <v>15.384615384615385</v>
      </c>
    </row>
    <row r="48" spans="2:10" ht="15.75">
      <c r="B48" s="167"/>
      <c r="C48" s="168"/>
      <c r="D48" s="110" t="s">
        <v>18</v>
      </c>
      <c r="E48" s="111" t="s">
        <v>67</v>
      </c>
      <c r="F48" s="113">
        <v>14</v>
      </c>
      <c r="G48" s="113">
        <v>20</v>
      </c>
      <c r="H48" s="114">
        <f t="shared" si="0"/>
        <v>70</v>
      </c>
    </row>
    <row r="49" spans="2:8" s="60" customFormat="1" ht="15.75">
      <c r="B49" s="169">
        <v>12</v>
      </c>
      <c r="C49" s="170" t="s">
        <v>68</v>
      </c>
      <c r="D49" s="115" t="s">
        <v>10</v>
      </c>
      <c r="E49" s="116" t="s">
        <v>69</v>
      </c>
      <c r="F49" s="117">
        <v>3</v>
      </c>
      <c r="G49" s="118">
        <v>5</v>
      </c>
      <c r="H49" s="119">
        <f t="shared" si="0"/>
        <v>60</v>
      </c>
    </row>
    <row r="50" spans="2:8" ht="15.75">
      <c r="B50" s="169"/>
      <c r="C50" s="170"/>
      <c r="D50" s="115" t="s">
        <v>12</v>
      </c>
      <c r="E50" s="116" t="s">
        <v>70</v>
      </c>
      <c r="F50" s="118">
        <v>2</v>
      </c>
      <c r="G50" s="118">
        <v>5</v>
      </c>
      <c r="H50" s="119">
        <f t="shared" si="0"/>
        <v>40</v>
      </c>
    </row>
    <row r="51" spans="2:8" ht="15.75">
      <c r="B51" s="169"/>
      <c r="C51" s="170"/>
      <c r="D51" s="115" t="s">
        <v>18</v>
      </c>
      <c r="E51" s="116" t="s">
        <v>71</v>
      </c>
      <c r="F51" s="118">
        <v>3</v>
      </c>
      <c r="G51" s="118">
        <v>7</v>
      </c>
      <c r="H51" s="119">
        <f t="shared" si="0"/>
        <v>42.857142857142854</v>
      </c>
    </row>
    <row r="52" spans="2:8" s="60" customFormat="1" ht="15.75">
      <c r="B52" s="159">
        <v>13</v>
      </c>
      <c r="C52" s="160" t="s">
        <v>72</v>
      </c>
      <c r="D52" s="120" t="s">
        <v>10</v>
      </c>
      <c r="E52" s="121" t="s">
        <v>73</v>
      </c>
      <c r="F52" s="122">
        <v>3</v>
      </c>
      <c r="G52" s="123">
        <v>5</v>
      </c>
      <c r="H52" s="124">
        <f t="shared" si="0"/>
        <v>60</v>
      </c>
    </row>
    <row r="53" spans="2:8" ht="15.75">
      <c r="B53" s="159"/>
      <c r="C53" s="160"/>
      <c r="D53" s="120" t="s">
        <v>12</v>
      </c>
      <c r="E53" s="121" t="s">
        <v>74</v>
      </c>
      <c r="F53" s="123">
        <v>1276</v>
      </c>
      <c r="G53" s="123">
        <v>19351</v>
      </c>
      <c r="H53" s="124">
        <f t="shared" si="0"/>
        <v>6.5939744716035351</v>
      </c>
    </row>
    <row r="54" spans="2:8" ht="15.75">
      <c r="B54" s="159"/>
      <c r="C54" s="160"/>
      <c r="D54" s="120" t="s">
        <v>18</v>
      </c>
      <c r="E54" s="121" t="s">
        <v>75</v>
      </c>
      <c r="F54" s="123">
        <v>14</v>
      </c>
      <c r="G54" s="123">
        <v>20</v>
      </c>
      <c r="H54" s="124">
        <f t="shared" si="0"/>
        <v>70</v>
      </c>
    </row>
    <row r="55" spans="2:8" s="60" customFormat="1" ht="15.75">
      <c r="B55" s="161">
        <v>14</v>
      </c>
      <c r="C55" s="162" t="s">
        <v>76</v>
      </c>
      <c r="D55" s="125" t="s">
        <v>10</v>
      </c>
      <c r="E55" s="126" t="s">
        <v>77</v>
      </c>
      <c r="F55" s="127">
        <v>2</v>
      </c>
      <c r="G55" s="128">
        <v>5</v>
      </c>
      <c r="H55" s="129">
        <f t="shared" si="0"/>
        <v>40</v>
      </c>
    </row>
    <row r="56" spans="2:8" ht="15.75">
      <c r="B56" s="161"/>
      <c r="C56" s="162"/>
      <c r="D56" s="125" t="s">
        <v>12</v>
      </c>
      <c r="E56" s="126" t="s">
        <v>78</v>
      </c>
      <c r="F56" s="128">
        <v>1</v>
      </c>
      <c r="G56" s="128">
        <v>5</v>
      </c>
      <c r="H56" s="129">
        <f t="shared" si="0"/>
        <v>20</v>
      </c>
    </row>
    <row r="57" spans="2:8" ht="15.75">
      <c r="B57" s="161"/>
      <c r="C57" s="162"/>
      <c r="D57" s="125" t="s">
        <v>18</v>
      </c>
      <c r="E57" s="126" t="s">
        <v>79</v>
      </c>
      <c r="F57" s="128">
        <v>5</v>
      </c>
      <c r="G57" s="128">
        <v>13</v>
      </c>
      <c r="H57" s="129">
        <f t="shared" si="0"/>
        <v>38.461538461538467</v>
      </c>
    </row>
    <row r="58" spans="2:8" s="60" customFormat="1" ht="15.75">
      <c r="B58" s="163">
        <v>15</v>
      </c>
      <c r="C58" s="164" t="s">
        <v>80</v>
      </c>
      <c r="D58" s="130" t="s">
        <v>10</v>
      </c>
      <c r="E58" s="131" t="s">
        <v>81</v>
      </c>
      <c r="F58" s="132">
        <v>1</v>
      </c>
      <c r="G58" s="133">
        <v>5</v>
      </c>
      <c r="H58" s="134">
        <f t="shared" si="0"/>
        <v>20</v>
      </c>
    </row>
    <row r="59" spans="2:8" ht="15.75">
      <c r="B59" s="163"/>
      <c r="C59" s="164"/>
      <c r="D59" s="130" t="s">
        <v>12</v>
      </c>
      <c r="E59" s="131" t="s">
        <v>82</v>
      </c>
      <c r="F59" s="133">
        <v>6</v>
      </c>
      <c r="G59" s="133">
        <v>10</v>
      </c>
      <c r="H59" s="134">
        <f t="shared" si="0"/>
        <v>60</v>
      </c>
    </row>
    <row r="60" spans="2:8" ht="15.75">
      <c r="B60" s="163"/>
      <c r="C60" s="164"/>
      <c r="D60" s="130" t="s">
        <v>18</v>
      </c>
      <c r="E60" s="131" t="s">
        <v>83</v>
      </c>
      <c r="F60" s="133">
        <v>30</v>
      </c>
      <c r="G60" s="133">
        <v>50</v>
      </c>
      <c r="H60" s="134">
        <f t="shared" si="0"/>
        <v>60</v>
      </c>
    </row>
    <row r="61" spans="2:8" ht="15.75">
      <c r="B61" s="163"/>
      <c r="C61" s="164"/>
      <c r="D61" s="130" t="s">
        <v>20</v>
      </c>
      <c r="E61" s="131" t="s">
        <v>84</v>
      </c>
      <c r="F61" s="133">
        <v>86</v>
      </c>
      <c r="G61" s="133">
        <v>95</v>
      </c>
      <c r="H61" s="134">
        <f t="shared" si="0"/>
        <v>90.526315789473685</v>
      </c>
    </row>
    <row r="62" spans="2:8" s="60" customFormat="1" ht="15.75">
      <c r="B62" s="155">
        <v>16</v>
      </c>
      <c r="C62" s="156" t="s">
        <v>85</v>
      </c>
      <c r="D62" s="135" t="s">
        <v>10</v>
      </c>
      <c r="E62" s="136" t="s">
        <v>86</v>
      </c>
      <c r="F62" s="137">
        <v>2</v>
      </c>
      <c r="G62" s="138">
        <v>5</v>
      </c>
      <c r="H62" s="139">
        <f t="shared" si="0"/>
        <v>40</v>
      </c>
    </row>
    <row r="63" spans="2:8" ht="15.75">
      <c r="B63" s="155"/>
      <c r="C63" s="156"/>
      <c r="D63" s="135" t="s">
        <v>12</v>
      </c>
      <c r="E63" s="136" t="s">
        <v>87</v>
      </c>
      <c r="F63" s="138">
        <v>27</v>
      </c>
      <c r="G63" s="138">
        <v>30</v>
      </c>
      <c r="H63" s="139">
        <f t="shared" si="0"/>
        <v>90</v>
      </c>
    </row>
    <row r="64" spans="2:8" ht="15.75">
      <c r="B64" s="155"/>
      <c r="C64" s="156"/>
      <c r="D64" s="135" t="s">
        <v>18</v>
      </c>
      <c r="E64" s="136" t="s">
        <v>88</v>
      </c>
      <c r="F64" s="138">
        <v>8</v>
      </c>
      <c r="G64" s="138">
        <v>10</v>
      </c>
      <c r="H64" s="139">
        <f t="shared" si="0"/>
        <v>80</v>
      </c>
    </row>
    <row r="65" spans="2:9" s="60" customFormat="1" ht="15.75">
      <c r="B65" s="157">
        <v>17</v>
      </c>
      <c r="C65" s="158" t="s">
        <v>89</v>
      </c>
      <c r="D65" s="140" t="s">
        <v>10</v>
      </c>
      <c r="E65" s="141" t="s">
        <v>90</v>
      </c>
      <c r="F65" s="142">
        <v>97</v>
      </c>
      <c r="G65" s="142">
        <v>100</v>
      </c>
      <c r="H65" s="143">
        <f t="shared" si="0"/>
        <v>97</v>
      </c>
      <c r="I65" s="50"/>
    </row>
    <row r="66" spans="2:9" ht="15.75">
      <c r="B66" s="157"/>
      <c r="C66" s="158"/>
      <c r="D66" s="140" t="s">
        <v>12</v>
      </c>
      <c r="E66" s="141" t="s">
        <v>91</v>
      </c>
      <c r="F66" s="142">
        <v>86</v>
      </c>
      <c r="G66" s="142">
        <v>92</v>
      </c>
      <c r="H66" s="143">
        <f t="shared" si="0"/>
        <v>93.478260869565219</v>
      </c>
    </row>
    <row r="67" spans="2:9" ht="15.75">
      <c r="B67" s="157"/>
      <c r="C67" s="158"/>
      <c r="D67" s="140" t="s">
        <v>18</v>
      </c>
      <c r="E67" s="141" t="s">
        <v>92</v>
      </c>
      <c r="F67" s="142">
        <v>83</v>
      </c>
      <c r="G67" s="142">
        <v>90</v>
      </c>
      <c r="H67" s="143">
        <f t="shared" si="0"/>
        <v>92.222222222222229</v>
      </c>
    </row>
  </sheetData>
  <mergeCells count="41">
    <mergeCell ref="B2:D2"/>
    <mergeCell ref="E2:G2"/>
    <mergeCell ref="B4:B5"/>
    <mergeCell ref="C4:C5"/>
    <mergeCell ref="D4:D5"/>
    <mergeCell ref="E4:E5"/>
    <mergeCell ref="F4:H4"/>
    <mergeCell ref="B6:B8"/>
    <mergeCell ref="C6:C8"/>
    <mergeCell ref="B9:B12"/>
    <mergeCell ref="C9:C12"/>
    <mergeCell ref="B13:B17"/>
    <mergeCell ref="C13:C17"/>
    <mergeCell ref="B18:B21"/>
    <mergeCell ref="C18:C21"/>
    <mergeCell ref="B22:B25"/>
    <mergeCell ref="C22:C25"/>
    <mergeCell ref="B26:B30"/>
    <mergeCell ref="C26:C30"/>
    <mergeCell ref="B31:B34"/>
    <mergeCell ref="C31:C34"/>
    <mergeCell ref="B35:B38"/>
    <mergeCell ref="C35:C38"/>
    <mergeCell ref="B39:B42"/>
    <mergeCell ref="C39:C42"/>
    <mergeCell ref="B43:B45"/>
    <mergeCell ref="C43:C45"/>
    <mergeCell ref="B46:B48"/>
    <mergeCell ref="C46:C48"/>
    <mergeCell ref="B49:B51"/>
    <mergeCell ref="C49:C51"/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BEFD6-F1B5-41F4-AEFA-D6198849C944}">
  <dimension ref="B1:F9"/>
  <sheetViews>
    <sheetView showGridLines="0" tabSelected="1" workbookViewId="0">
      <selection activeCell="F61" sqref="F61"/>
    </sheetView>
  </sheetViews>
  <sheetFormatPr defaultRowHeight="15"/>
  <cols>
    <col min="1" max="1" width="2" customWidth="1"/>
    <col min="2" max="2" width="10" customWidth="1"/>
    <col min="3" max="3" width="77.28515625" bestFit="1" customWidth="1"/>
    <col min="4" max="4" width="11.7109375" bestFit="1" customWidth="1"/>
    <col min="6" max="6" width="8.140625" bestFit="1" customWidth="1"/>
  </cols>
  <sheetData>
    <row r="1" spans="2:6" ht="17.25">
      <c r="C1" s="144"/>
    </row>
    <row r="2" spans="2:6" ht="15.75">
      <c r="B2" s="145" t="s">
        <v>2</v>
      </c>
      <c r="C2" s="146" t="s">
        <v>93</v>
      </c>
    </row>
    <row r="3" spans="2:6" ht="15.75">
      <c r="B3" s="145">
        <v>17</v>
      </c>
      <c r="C3" s="146" t="s">
        <v>89</v>
      </c>
    </row>
    <row r="4" spans="2:6" ht="17.25">
      <c r="C4" s="144"/>
    </row>
    <row r="5" spans="2:6" s="147" customFormat="1" ht="15.75">
      <c r="B5" s="195" t="s">
        <v>94</v>
      </c>
      <c r="C5" s="195" t="s">
        <v>95</v>
      </c>
      <c r="D5" s="197">
        <v>2022</v>
      </c>
      <c r="E5" s="198"/>
      <c r="F5" s="199"/>
    </row>
    <row r="6" spans="2:6" s="147" customFormat="1" ht="15.75">
      <c r="B6" s="196"/>
      <c r="C6" s="196"/>
      <c r="D6" s="148" t="s">
        <v>6</v>
      </c>
      <c r="E6" s="148" t="s">
        <v>7</v>
      </c>
      <c r="F6" s="149" t="s">
        <v>8</v>
      </c>
    </row>
    <row r="7" spans="2:6" s="154" customFormat="1" ht="15.75">
      <c r="B7" s="150" t="s">
        <v>10</v>
      </c>
      <c r="C7" s="151" t="s">
        <v>96</v>
      </c>
      <c r="D7" s="152">
        <f>'[1]Strategic Achievement'!F65</f>
        <v>97</v>
      </c>
      <c r="E7" s="152">
        <f>'[1]Strategic Achievement'!G65</f>
        <v>100</v>
      </c>
      <c r="F7" s="153">
        <f>'[1]Strategic Achievement'!H65</f>
        <v>97</v>
      </c>
    </row>
    <row r="8" spans="2:6" ht="15.75">
      <c r="B8" s="150" t="s">
        <v>12</v>
      </c>
      <c r="C8" s="151" t="s">
        <v>91</v>
      </c>
      <c r="D8" s="152">
        <f>'[1]Strategic Achievement'!F66</f>
        <v>86</v>
      </c>
      <c r="E8" s="152">
        <f>'[1]Strategic Achievement'!G66</f>
        <v>92</v>
      </c>
      <c r="F8" s="153">
        <f>'[1]Strategic Achievement'!H66</f>
        <v>93.478260869565219</v>
      </c>
    </row>
    <row r="9" spans="2:6" ht="15.75">
      <c r="B9" s="150" t="s">
        <v>18</v>
      </c>
      <c r="C9" s="151" t="s">
        <v>92</v>
      </c>
      <c r="D9" s="152">
        <f>'[1]Strategic Achievement'!F67</f>
        <v>83</v>
      </c>
      <c r="E9" s="152">
        <f>'[1]Strategic Achievement'!G67</f>
        <v>90</v>
      </c>
      <c r="F9" s="153">
        <f>'[1]Strategic Achievement'!H67</f>
        <v>92.222222222222229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FE4E-4C37-4964-80F5-E77D1E86D927}">
  <dimension ref="C1:S96"/>
  <sheetViews>
    <sheetView workbookViewId="0">
      <selection activeCell="A5" sqref="A5"/>
    </sheetView>
  </sheetViews>
  <sheetFormatPr defaultRowHeight="15"/>
  <cols>
    <col min="11" max="11" width="21.28515625" bestFit="1" customWidth="1"/>
    <col min="12" max="12" width="0" hidden="1" customWidth="1"/>
    <col min="13" max="13" width="10.42578125" hidden="1" customWidth="1"/>
    <col min="14" max="14" width="0" hidden="1" customWidth="1"/>
    <col min="15" max="15" width="20" customWidth="1"/>
    <col min="16" max="16" width="18.42578125" customWidth="1"/>
    <col min="17" max="17" width="18.5703125" customWidth="1"/>
  </cols>
  <sheetData>
    <row r="1" spans="3:19" ht="15.75" thickBot="1"/>
    <row r="2" spans="3:19" ht="19.5" thickBot="1">
      <c r="C2" s="214" t="s">
        <v>97</v>
      </c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6"/>
    </row>
    <row r="3" spans="3:19" ht="15.75" thickBot="1"/>
    <row r="4" spans="3:19" ht="15.75" thickBot="1">
      <c r="C4" s="1" t="s">
        <v>98</v>
      </c>
      <c r="D4" s="2">
        <v>2017</v>
      </c>
      <c r="E4" s="2">
        <v>2018</v>
      </c>
      <c r="F4" s="2">
        <v>2019</v>
      </c>
      <c r="G4" s="2">
        <v>2020</v>
      </c>
      <c r="H4" s="2">
        <v>2021</v>
      </c>
      <c r="I4" s="2">
        <v>2022</v>
      </c>
      <c r="J4" s="2" t="s">
        <v>99</v>
      </c>
      <c r="K4" s="2" t="s">
        <v>100</v>
      </c>
      <c r="L4" s="3" t="s">
        <v>101</v>
      </c>
      <c r="M4" s="37" t="s">
        <v>102</v>
      </c>
      <c r="O4" s="43" t="s">
        <v>103</v>
      </c>
      <c r="P4" s="212" t="s">
        <v>104</v>
      </c>
      <c r="Q4" s="212" t="s">
        <v>105</v>
      </c>
      <c r="R4" s="3" t="s">
        <v>99</v>
      </c>
      <c r="S4" s="44" t="s">
        <v>106</v>
      </c>
    </row>
    <row r="5" spans="3:19" ht="15.75" thickBot="1">
      <c r="P5" s="213"/>
      <c r="Q5" s="213"/>
    </row>
    <row r="6" spans="3:19" ht="15.75" thickBot="1">
      <c r="C6" s="14" t="s">
        <v>107</v>
      </c>
      <c r="D6" s="46" t="s">
        <v>108</v>
      </c>
      <c r="E6" s="46" t="s">
        <v>108</v>
      </c>
      <c r="F6" s="46" t="s">
        <v>108</v>
      </c>
      <c r="G6" s="46" t="s">
        <v>108</v>
      </c>
      <c r="H6" s="46" t="s">
        <v>108</v>
      </c>
      <c r="I6" s="46" t="s">
        <v>108</v>
      </c>
      <c r="J6" s="46" t="s">
        <v>108</v>
      </c>
      <c r="K6" s="4"/>
      <c r="L6" s="39"/>
      <c r="M6" s="40">
        <v>0</v>
      </c>
      <c r="O6" s="45" t="s">
        <v>109</v>
      </c>
      <c r="P6" s="47">
        <v>4</v>
      </c>
      <c r="Q6" s="48">
        <v>5</v>
      </c>
      <c r="R6" s="48">
        <f>SUM(P6:Q6)</f>
        <v>9</v>
      </c>
      <c r="S6" s="49" t="s">
        <v>108</v>
      </c>
    </row>
    <row r="7" spans="3:19" ht="15.75" thickBot="1"/>
    <row r="8" spans="3:19" ht="15.75" thickBot="1">
      <c r="C8" s="200" t="s">
        <v>110</v>
      </c>
      <c r="D8" s="11">
        <v>3</v>
      </c>
      <c r="E8" s="11">
        <v>4</v>
      </c>
      <c r="F8" s="11">
        <v>3</v>
      </c>
      <c r="G8" s="11">
        <v>7</v>
      </c>
      <c r="H8" s="11">
        <v>3</v>
      </c>
      <c r="I8" s="11">
        <v>0</v>
      </c>
      <c r="J8" s="11">
        <v>20</v>
      </c>
      <c r="K8" s="8" t="s">
        <v>111</v>
      </c>
      <c r="L8" s="32"/>
      <c r="M8" s="40">
        <f>J8/N8</f>
        <v>3.968253968253968E-2</v>
      </c>
      <c r="N8" s="38">
        <f>J8+J14+J20+J26+J32+J38+J44+J50+J56+J62+J68+J74+J80+J86+J92</f>
        <v>504</v>
      </c>
      <c r="O8" s="206" t="s">
        <v>15</v>
      </c>
      <c r="P8" s="47">
        <v>9</v>
      </c>
      <c r="Q8" s="48">
        <v>12</v>
      </c>
      <c r="R8" s="48">
        <v>21</v>
      </c>
      <c r="S8" s="49">
        <v>3</v>
      </c>
    </row>
    <row r="9" spans="3:19">
      <c r="C9" s="201"/>
      <c r="D9" s="12">
        <v>182</v>
      </c>
      <c r="E9" s="12">
        <v>14</v>
      </c>
      <c r="F9" s="12">
        <v>9</v>
      </c>
      <c r="G9" s="12">
        <v>78</v>
      </c>
      <c r="H9" s="12">
        <v>39</v>
      </c>
      <c r="I9" s="12" t="s">
        <v>112</v>
      </c>
      <c r="J9" s="12">
        <v>322</v>
      </c>
      <c r="K9" s="9" t="s">
        <v>113</v>
      </c>
      <c r="L9" s="31"/>
      <c r="M9" s="41">
        <f>J9/N9</f>
        <v>6.429712460063898E-2</v>
      </c>
      <c r="N9" s="38">
        <f t="shared" ref="N9:N12" si="0">J9+J15+J21+J27+J33+J39+J45+J51+J57+J63+J69+J75+J81+J87+J93</f>
        <v>5008</v>
      </c>
      <c r="O9" s="207"/>
    </row>
    <row r="10" spans="3:19">
      <c r="C10" s="201"/>
      <c r="D10" s="12">
        <v>1.25</v>
      </c>
      <c r="E10" s="12">
        <v>0.25</v>
      </c>
      <c r="F10" s="12">
        <v>0.39</v>
      </c>
      <c r="G10" s="12">
        <v>1.3</v>
      </c>
      <c r="H10" s="12">
        <v>1.95</v>
      </c>
      <c r="I10" s="12" t="s">
        <v>112</v>
      </c>
      <c r="J10" s="12">
        <v>1.04</v>
      </c>
      <c r="K10" s="9" t="s">
        <v>114</v>
      </c>
      <c r="L10" s="31"/>
      <c r="M10" s="41"/>
      <c r="N10" s="38">
        <f t="shared" si="0"/>
        <v>14.310000000000002</v>
      </c>
      <c r="O10" s="207"/>
    </row>
    <row r="11" spans="3:19">
      <c r="C11" s="201"/>
      <c r="D11" s="12">
        <v>60.7</v>
      </c>
      <c r="E11" s="12">
        <v>3.5</v>
      </c>
      <c r="F11" s="12">
        <v>3</v>
      </c>
      <c r="G11" s="12">
        <v>11.1</v>
      </c>
      <c r="H11" s="12">
        <v>13</v>
      </c>
      <c r="I11" s="12" t="s">
        <v>112</v>
      </c>
      <c r="J11" s="12">
        <v>16.100000000000001</v>
      </c>
      <c r="K11" s="9" t="s">
        <v>115</v>
      </c>
      <c r="L11" s="31"/>
      <c r="M11" s="41">
        <f t="shared" ref="M11:M12" si="1">J11/N11</f>
        <v>0.10944935418082938</v>
      </c>
      <c r="N11" s="38">
        <f t="shared" si="0"/>
        <v>147.1</v>
      </c>
      <c r="O11" s="207"/>
    </row>
    <row r="12" spans="3:19" ht="15.75" thickBot="1">
      <c r="C12" s="202"/>
      <c r="D12" s="13">
        <v>21</v>
      </c>
      <c r="E12" s="13">
        <v>17</v>
      </c>
      <c r="F12" s="13">
        <v>17</v>
      </c>
      <c r="G12" s="13">
        <v>47</v>
      </c>
      <c r="H12" s="13">
        <v>20</v>
      </c>
      <c r="I12" s="13" t="s">
        <v>112</v>
      </c>
      <c r="J12" s="13">
        <v>103</v>
      </c>
      <c r="K12" s="10" t="s">
        <v>116</v>
      </c>
      <c r="L12" s="33" t="s">
        <v>117</v>
      </c>
      <c r="M12" s="42">
        <f t="shared" si="1"/>
        <v>5.1422865701447829E-2</v>
      </c>
      <c r="N12" s="38">
        <f t="shared" si="0"/>
        <v>2003</v>
      </c>
      <c r="O12" s="208"/>
    </row>
    <row r="13" spans="3:19" ht="15.75" thickBot="1"/>
    <row r="14" spans="3:19" ht="15.75" thickBot="1">
      <c r="C14" s="200" t="s">
        <v>118</v>
      </c>
      <c r="D14" s="11">
        <v>26</v>
      </c>
      <c r="E14" s="11">
        <v>43</v>
      </c>
      <c r="F14" s="11">
        <v>47</v>
      </c>
      <c r="G14" s="11">
        <v>74</v>
      </c>
      <c r="H14" s="11">
        <v>46</v>
      </c>
      <c r="I14" s="11">
        <v>3</v>
      </c>
      <c r="J14" s="11">
        <v>239</v>
      </c>
      <c r="K14" s="16" t="s">
        <v>111</v>
      </c>
      <c r="L14" s="19"/>
      <c r="M14" s="40">
        <f>J14/N8</f>
        <v>0.47420634920634919</v>
      </c>
      <c r="O14" s="209" t="s">
        <v>119</v>
      </c>
      <c r="P14" s="47">
        <v>9</v>
      </c>
      <c r="Q14" s="48">
        <v>20</v>
      </c>
      <c r="R14" s="48">
        <v>29</v>
      </c>
      <c r="S14" s="49">
        <v>7</v>
      </c>
    </row>
    <row r="15" spans="3:19">
      <c r="C15" s="201"/>
      <c r="D15" s="12">
        <v>315</v>
      </c>
      <c r="E15" s="12">
        <v>475</v>
      </c>
      <c r="F15" s="12">
        <v>544</v>
      </c>
      <c r="G15" s="12">
        <v>622</v>
      </c>
      <c r="H15" s="12">
        <v>420</v>
      </c>
      <c r="I15" s="12">
        <v>7</v>
      </c>
      <c r="J15" s="12">
        <f>SUM(D15:I15)</f>
        <v>2383</v>
      </c>
      <c r="K15" s="17" t="s">
        <v>113</v>
      </c>
      <c r="L15" s="20"/>
      <c r="M15" s="41">
        <f>J15/N9</f>
        <v>0.47583865814696485</v>
      </c>
      <c r="O15" s="210"/>
    </row>
    <row r="16" spans="3:19">
      <c r="C16" s="201"/>
      <c r="D16" s="12">
        <v>0.95</v>
      </c>
      <c r="E16" s="12">
        <v>0.83</v>
      </c>
      <c r="F16" s="12">
        <v>1</v>
      </c>
      <c r="G16" s="12">
        <v>1.43</v>
      </c>
      <c r="H16" s="12">
        <v>2.34</v>
      </c>
      <c r="I16" s="12">
        <v>1.43</v>
      </c>
      <c r="J16" s="15">
        <v>1.36</v>
      </c>
      <c r="K16" s="17" t="s">
        <v>114</v>
      </c>
      <c r="L16" s="20"/>
      <c r="M16" s="41"/>
      <c r="O16" s="210"/>
    </row>
    <row r="17" spans="3:19">
      <c r="C17" s="201"/>
      <c r="D17" s="12">
        <v>12.1</v>
      </c>
      <c r="E17" s="12">
        <v>11</v>
      </c>
      <c r="F17" s="12">
        <v>11.6</v>
      </c>
      <c r="G17" s="12">
        <v>8.4</v>
      </c>
      <c r="H17" s="12">
        <v>9.1</v>
      </c>
      <c r="I17" s="12">
        <v>2.2999999999999998</v>
      </c>
      <c r="J17" s="15">
        <v>10</v>
      </c>
      <c r="K17" s="17" t="s">
        <v>115</v>
      </c>
      <c r="L17" s="20"/>
      <c r="M17" s="41">
        <f t="shared" ref="M17:M18" si="2">J17/N11</f>
        <v>6.7980965329707682E-2</v>
      </c>
      <c r="O17" s="210"/>
    </row>
    <row r="18" spans="3:19" ht="15.75" thickBot="1">
      <c r="C18" s="202"/>
      <c r="D18" s="13">
        <v>85</v>
      </c>
      <c r="E18" s="13">
        <v>198</v>
      </c>
      <c r="F18" s="13">
        <v>252</v>
      </c>
      <c r="G18" s="13">
        <v>309</v>
      </c>
      <c r="H18" s="13">
        <v>376</v>
      </c>
      <c r="I18" s="13">
        <v>18</v>
      </c>
      <c r="J18" s="15">
        <v>1063</v>
      </c>
      <c r="K18" s="18" t="s">
        <v>116</v>
      </c>
      <c r="L18" s="21">
        <v>1063</v>
      </c>
      <c r="M18" s="42">
        <f t="shared" si="2"/>
        <v>0.53070394408387422</v>
      </c>
      <c r="O18" s="211"/>
    </row>
    <row r="19" spans="3:19" ht="15.75" thickBot="1"/>
    <row r="20" spans="3:19" ht="15.75" thickBot="1">
      <c r="C20" s="203" t="s">
        <v>120</v>
      </c>
      <c r="D20" s="22">
        <v>0</v>
      </c>
      <c r="E20" s="11">
        <v>0</v>
      </c>
      <c r="F20" s="11">
        <v>1</v>
      </c>
      <c r="G20" s="11">
        <v>6</v>
      </c>
      <c r="H20" s="11">
        <v>3</v>
      </c>
      <c r="I20" s="11">
        <v>0</v>
      </c>
      <c r="J20" s="23">
        <v>10</v>
      </c>
      <c r="K20" s="16" t="s">
        <v>111</v>
      </c>
      <c r="L20" s="5"/>
      <c r="M20" s="40">
        <f>J20/N8</f>
        <v>1.984126984126984E-2</v>
      </c>
      <c r="O20" s="206" t="s">
        <v>29</v>
      </c>
      <c r="P20" s="47">
        <v>6</v>
      </c>
      <c r="Q20" s="48">
        <v>9</v>
      </c>
      <c r="R20" s="48">
        <v>15</v>
      </c>
      <c r="S20" s="49">
        <v>2</v>
      </c>
    </row>
    <row r="21" spans="3:19">
      <c r="C21" s="204"/>
      <c r="D21" s="24" t="s">
        <v>112</v>
      </c>
      <c r="E21" s="12" t="s">
        <v>112</v>
      </c>
      <c r="F21" s="12">
        <v>0</v>
      </c>
      <c r="G21" s="12">
        <v>9</v>
      </c>
      <c r="H21" s="12">
        <v>7</v>
      </c>
      <c r="I21" s="12" t="s">
        <v>112</v>
      </c>
      <c r="J21" s="25">
        <v>16</v>
      </c>
      <c r="K21" s="17" t="s">
        <v>113</v>
      </c>
      <c r="L21" s="6"/>
      <c r="M21" s="41">
        <f t="shared" ref="M21:M24" si="3">J21/N9</f>
        <v>3.1948881789137379E-3</v>
      </c>
      <c r="O21" s="207"/>
    </row>
    <row r="22" spans="3:19">
      <c r="C22" s="204"/>
      <c r="D22" s="24" t="s">
        <v>112</v>
      </c>
      <c r="E22" s="12" t="s">
        <v>112</v>
      </c>
      <c r="F22" s="12">
        <v>0</v>
      </c>
      <c r="G22" s="12">
        <v>0.32</v>
      </c>
      <c r="H22" s="12">
        <v>0.99</v>
      </c>
      <c r="I22" s="12" t="s">
        <v>112</v>
      </c>
      <c r="J22" s="25">
        <v>0.49</v>
      </c>
      <c r="K22" s="17" t="s">
        <v>114</v>
      </c>
      <c r="L22" s="6"/>
      <c r="M22" s="41"/>
      <c r="O22" s="207"/>
    </row>
    <row r="23" spans="3:19">
      <c r="C23" s="204"/>
      <c r="D23" s="24" t="s">
        <v>112</v>
      </c>
      <c r="E23" s="12" t="s">
        <v>112</v>
      </c>
      <c r="F23" s="12">
        <v>0</v>
      </c>
      <c r="G23" s="12">
        <v>1.5</v>
      </c>
      <c r="H23" s="12">
        <v>2.2999999999999998</v>
      </c>
      <c r="I23" s="12" t="s">
        <v>112</v>
      </c>
      <c r="J23" s="25">
        <v>1.6</v>
      </c>
      <c r="K23" s="17" t="s">
        <v>115</v>
      </c>
      <c r="L23" s="6"/>
      <c r="M23" s="41">
        <f t="shared" si="3"/>
        <v>1.087695445275323E-2</v>
      </c>
      <c r="O23" s="207"/>
    </row>
    <row r="24" spans="3:19" ht="15.75" thickBot="1">
      <c r="C24" s="205"/>
      <c r="D24" s="26" t="s">
        <v>112</v>
      </c>
      <c r="E24" s="13" t="s">
        <v>112</v>
      </c>
      <c r="F24" s="13">
        <v>2</v>
      </c>
      <c r="G24" s="13">
        <v>15</v>
      </c>
      <c r="H24" s="13">
        <v>11</v>
      </c>
      <c r="I24" s="13" t="s">
        <v>112</v>
      </c>
      <c r="J24" s="27">
        <v>28</v>
      </c>
      <c r="K24" s="18" t="s">
        <v>116</v>
      </c>
      <c r="L24" s="7"/>
      <c r="M24" s="42">
        <f t="shared" si="3"/>
        <v>1.3979031452820768E-2</v>
      </c>
      <c r="O24" s="208"/>
    </row>
    <row r="25" spans="3:19" ht="15.75" thickBot="1"/>
    <row r="26" spans="3:19" ht="15.75" thickBot="1">
      <c r="C26" s="203" t="s">
        <v>121</v>
      </c>
      <c r="D26" s="22">
        <v>0</v>
      </c>
      <c r="E26" s="11">
        <v>2</v>
      </c>
      <c r="F26" s="11">
        <v>0</v>
      </c>
      <c r="G26" s="11">
        <v>1</v>
      </c>
      <c r="H26" s="11">
        <v>1</v>
      </c>
      <c r="I26" s="11">
        <v>0</v>
      </c>
      <c r="J26" s="23">
        <v>4</v>
      </c>
      <c r="K26" s="28" t="s">
        <v>111</v>
      </c>
      <c r="L26" s="5"/>
      <c r="M26" s="40">
        <f>J26/N8</f>
        <v>7.9365079365079361E-3</v>
      </c>
      <c r="O26" s="206" t="s">
        <v>34</v>
      </c>
    </row>
    <row r="27" spans="3:19" ht="15.75" thickBot="1">
      <c r="C27" s="204"/>
      <c r="D27" s="24" t="s">
        <v>112</v>
      </c>
      <c r="E27" s="12">
        <v>8</v>
      </c>
      <c r="F27" s="12" t="s">
        <v>112</v>
      </c>
      <c r="G27" s="12">
        <v>2</v>
      </c>
      <c r="H27" s="12">
        <v>1</v>
      </c>
      <c r="I27" s="12" t="s">
        <v>112</v>
      </c>
      <c r="J27" s="25">
        <v>11</v>
      </c>
      <c r="K27" s="29" t="s">
        <v>113</v>
      </c>
      <c r="L27" s="6"/>
      <c r="M27" s="41">
        <f t="shared" ref="M27:M30" si="4">J27/N9</f>
        <v>2.1964856230031948E-3</v>
      </c>
      <c r="O27" s="207"/>
      <c r="P27" s="47">
        <v>7</v>
      </c>
      <c r="Q27" s="48">
        <v>12</v>
      </c>
      <c r="R27" s="48">
        <v>19</v>
      </c>
      <c r="S27" s="49">
        <v>5</v>
      </c>
    </row>
    <row r="28" spans="3:19">
      <c r="C28" s="204"/>
      <c r="D28" s="24" t="s">
        <v>112</v>
      </c>
      <c r="E28" s="12">
        <v>0.59</v>
      </c>
      <c r="F28" s="12" t="s">
        <v>112</v>
      </c>
      <c r="G28" s="12">
        <v>3.58</v>
      </c>
      <c r="H28" s="12">
        <v>0.46</v>
      </c>
      <c r="I28" s="12" t="s">
        <v>112</v>
      </c>
      <c r="J28" s="25">
        <v>1.31</v>
      </c>
      <c r="K28" s="29" t="s">
        <v>114</v>
      </c>
      <c r="L28" s="6"/>
      <c r="M28" s="41"/>
      <c r="O28" s="207"/>
    </row>
    <row r="29" spans="3:19">
      <c r="C29" s="204"/>
      <c r="D29" s="24" t="s">
        <v>112</v>
      </c>
      <c r="E29" s="12">
        <v>4</v>
      </c>
      <c r="F29" s="12" t="s">
        <v>112</v>
      </c>
      <c r="G29" s="12">
        <v>2</v>
      </c>
      <c r="H29" s="12">
        <v>1</v>
      </c>
      <c r="I29" s="12" t="s">
        <v>112</v>
      </c>
      <c r="J29" s="25">
        <v>2.8</v>
      </c>
      <c r="K29" s="29" t="s">
        <v>115</v>
      </c>
      <c r="L29" s="6"/>
      <c r="M29" s="41">
        <f t="shared" si="4"/>
        <v>1.9034670292318149E-2</v>
      </c>
      <c r="O29" s="207"/>
    </row>
    <row r="30" spans="3:19" ht="15.75" thickBot="1">
      <c r="C30" s="205"/>
      <c r="D30" s="26" t="s">
        <v>112</v>
      </c>
      <c r="E30" s="13">
        <v>2</v>
      </c>
      <c r="F30" s="13" t="s">
        <v>112</v>
      </c>
      <c r="G30" s="13">
        <v>3</v>
      </c>
      <c r="H30" s="13">
        <v>1</v>
      </c>
      <c r="I30" s="13" t="s">
        <v>112</v>
      </c>
      <c r="J30" s="27">
        <v>6</v>
      </c>
      <c r="K30" s="30" t="s">
        <v>116</v>
      </c>
      <c r="L30" s="7"/>
      <c r="M30" s="42">
        <f t="shared" si="4"/>
        <v>2.9955067398901645E-3</v>
      </c>
      <c r="O30" s="208"/>
    </row>
    <row r="31" spans="3:19" ht="15.75" thickBot="1"/>
    <row r="32" spans="3:19" ht="15.75" thickBot="1">
      <c r="C32" s="200" t="s">
        <v>122</v>
      </c>
      <c r="D32" s="22">
        <v>2</v>
      </c>
      <c r="E32" s="11">
        <v>2</v>
      </c>
      <c r="F32" s="11">
        <v>6</v>
      </c>
      <c r="G32" s="11">
        <v>3</v>
      </c>
      <c r="H32" s="11">
        <v>3</v>
      </c>
      <c r="I32" s="11">
        <v>0</v>
      </c>
      <c r="J32" s="23">
        <v>16</v>
      </c>
      <c r="K32" s="28" t="s">
        <v>111</v>
      </c>
      <c r="L32" s="5"/>
      <c r="M32" s="40">
        <f>J32/N8</f>
        <v>3.1746031746031744E-2</v>
      </c>
      <c r="O32" s="209" t="s">
        <v>39</v>
      </c>
      <c r="P32" s="47">
        <v>9</v>
      </c>
      <c r="Q32" s="48">
        <v>11</v>
      </c>
      <c r="R32" s="48">
        <v>20</v>
      </c>
      <c r="S32" s="49">
        <v>3</v>
      </c>
    </row>
    <row r="33" spans="3:19">
      <c r="C33" s="201"/>
      <c r="D33" s="24">
        <v>34</v>
      </c>
      <c r="E33" s="12">
        <v>17</v>
      </c>
      <c r="F33" s="12">
        <v>55</v>
      </c>
      <c r="G33" s="12">
        <v>12</v>
      </c>
      <c r="H33" s="12">
        <v>54</v>
      </c>
      <c r="I33" s="12" t="s">
        <v>112</v>
      </c>
      <c r="J33" s="25">
        <v>172</v>
      </c>
      <c r="K33" s="29" t="s">
        <v>113</v>
      </c>
      <c r="L33" s="6"/>
      <c r="M33" s="41">
        <f t="shared" ref="M33:M36" si="5">J33/N9</f>
        <v>3.4345047923322686E-2</v>
      </c>
      <c r="O33" s="210"/>
    </row>
    <row r="34" spans="3:19">
      <c r="C34" s="201"/>
      <c r="D34" s="24">
        <v>1.04</v>
      </c>
      <c r="E34" s="12">
        <v>0.99</v>
      </c>
      <c r="F34" s="12">
        <v>0.36</v>
      </c>
      <c r="G34" s="12">
        <v>0.69</v>
      </c>
      <c r="H34" s="12">
        <v>2.98</v>
      </c>
      <c r="I34" s="12" t="s">
        <v>112</v>
      </c>
      <c r="J34" s="25">
        <v>1.08</v>
      </c>
      <c r="K34" s="29" t="s">
        <v>114</v>
      </c>
      <c r="L34" s="6"/>
      <c r="M34" s="41"/>
      <c r="O34" s="210"/>
    </row>
    <row r="35" spans="3:19">
      <c r="C35" s="201"/>
      <c r="D35" s="24">
        <v>17</v>
      </c>
      <c r="E35" s="12">
        <v>8.5</v>
      </c>
      <c r="F35" s="12">
        <v>9.1999999999999993</v>
      </c>
      <c r="G35" s="12">
        <v>4</v>
      </c>
      <c r="H35" s="12">
        <v>18</v>
      </c>
      <c r="I35" s="12" t="s">
        <v>112</v>
      </c>
      <c r="J35" s="25">
        <v>10.8</v>
      </c>
      <c r="K35" s="29" t="s">
        <v>115</v>
      </c>
      <c r="L35" s="6"/>
      <c r="M35" s="41">
        <f t="shared" si="5"/>
        <v>7.3419442556084305E-2</v>
      </c>
      <c r="O35" s="210"/>
    </row>
    <row r="36" spans="3:19" ht="15.75" thickBot="1">
      <c r="C36" s="202"/>
      <c r="D36" s="26">
        <v>9</v>
      </c>
      <c r="E36" s="13">
        <v>5</v>
      </c>
      <c r="F36" s="13">
        <v>14</v>
      </c>
      <c r="G36" s="13">
        <v>11</v>
      </c>
      <c r="H36" s="13">
        <v>12</v>
      </c>
      <c r="I36" s="13" t="s">
        <v>112</v>
      </c>
      <c r="J36" s="27">
        <v>44</v>
      </c>
      <c r="K36" s="30" t="s">
        <v>116</v>
      </c>
      <c r="L36" s="7">
        <v>51</v>
      </c>
      <c r="M36" s="42">
        <f t="shared" si="5"/>
        <v>2.196704942586121E-2</v>
      </c>
      <c r="O36" s="211"/>
    </row>
    <row r="37" spans="3:19" ht="15.75" thickBot="1"/>
    <row r="38" spans="3:19" ht="15.75" thickBot="1">
      <c r="C38" s="200" t="s">
        <v>123</v>
      </c>
      <c r="D38" s="22">
        <v>9</v>
      </c>
      <c r="E38" s="11">
        <v>8</v>
      </c>
      <c r="F38" s="11">
        <v>20</v>
      </c>
      <c r="G38" s="11">
        <v>23</v>
      </c>
      <c r="H38" s="11">
        <v>10</v>
      </c>
      <c r="I38" s="11">
        <v>0</v>
      </c>
      <c r="J38" s="23">
        <v>70</v>
      </c>
      <c r="K38" s="28" t="s">
        <v>111</v>
      </c>
      <c r="L38" s="5"/>
      <c r="M38" s="40">
        <f>J38/N8</f>
        <v>0.1388888888888889</v>
      </c>
      <c r="O38" s="209" t="s">
        <v>45</v>
      </c>
      <c r="P38" s="47">
        <v>9</v>
      </c>
      <c r="Q38" s="48">
        <v>18</v>
      </c>
      <c r="R38" s="48">
        <v>27</v>
      </c>
      <c r="S38" s="49">
        <v>5</v>
      </c>
    </row>
    <row r="39" spans="3:19">
      <c r="C39" s="201"/>
      <c r="D39" s="24">
        <v>266</v>
      </c>
      <c r="E39" s="12">
        <v>109</v>
      </c>
      <c r="F39" s="12">
        <v>194</v>
      </c>
      <c r="G39" s="12">
        <v>124</v>
      </c>
      <c r="H39" s="12">
        <v>68</v>
      </c>
      <c r="I39" s="12" t="s">
        <v>112</v>
      </c>
      <c r="J39" s="25">
        <v>761</v>
      </c>
      <c r="K39" s="29" t="s">
        <v>113</v>
      </c>
      <c r="L39" s="6"/>
      <c r="M39" s="41">
        <f t="shared" ref="M39:M42" si="6">J39/N9</f>
        <v>0.15195686900958466</v>
      </c>
      <c r="O39" s="210"/>
    </row>
    <row r="40" spans="3:19">
      <c r="C40" s="201"/>
      <c r="D40" s="24">
        <v>0.7</v>
      </c>
      <c r="E40" s="12">
        <v>0.78</v>
      </c>
      <c r="F40" s="12">
        <v>0.85</v>
      </c>
      <c r="G40" s="12">
        <v>0.59</v>
      </c>
      <c r="H40" s="12">
        <v>1.38</v>
      </c>
      <c r="I40" s="12" t="s">
        <v>112</v>
      </c>
      <c r="J40" s="25">
        <v>0.81</v>
      </c>
      <c r="K40" s="29" t="s">
        <v>114</v>
      </c>
      <c r="L40" s="6"/>
      <c r="M40" s="41"/>
      <c r="O40" s="210"/>
    </row>
    <row r="41" spans="3:19">
      <c r="C41" s="201"/>
      <c r="D41" s="24">
        <v>29.6</v>
      </c>
      <c r="E41" s="12">
        <v>13.6</v>
      </c>
      <c r="F41" s="12">
        <v>9.6999999999999993</v>
      </c>
      <c r="G41" s="12">
        <v>5.4</v>
      </c>
      <c r="H41" s="12">
        <v>6.8</v>
      </c>
      <c r="I41" s="12" t="s">
        <v>112</v>
      </c>
      <c r="J41" s="25">
        <v>10.9</v>
      </c>
      <c r="K41" s="29" t="s">
        <v>115</v>
      </c>
      <c r="L41" s="6"/>
      <c r="M41" s="41">
        <f t="shared" si="6"/>
        <v>7.4099252209381378E-2</v>
      </c>
      <c r="O41" s="210"/>
    </row>
    <row r="42" spans="3:19" ht="15.75" thickBot="1">
      <c r="C42" s="202"/>
      <c r="D42" s="26">
        <v>37</v>
      </c>
      <c r="E42" s="13">
        <v>17</v>
      </c>
      <c r="F42" s="13">
        <v>73</v>
      </c>
      <c r="G42" s="13">
        <v>93</v>
      </c>
      <c r="H42" s="13">
        <v>47</v>
      </c>
      <c r="I42" s="13" t="s">
        <v>112</v>
      </c>
      <c r="J42" s="27">
        <v>245</v>
      </c>
      <c r="K42" s="30" t="s">
        <v>116</v>
      </c>
      <c r="L42" s="7">
        <v>267</v>
      </c>
      <c r="M42" s="42">
        <f t="shared" si="6"/>
        <v>0.12231652521218173</v>
      </c>
      <c r="O42" s="211"/>
    </row>
    <row r="43" spans="3:19" ht="15.75" thickBot="1"/>
    <row r="44" spans="3:19" ht="15.75" thickBot="1">
      <c r="C44" s="200" t="s">
        <v>124</v>
      </c>
      <c r="D44" s="22">
        <v>1</v>
      </c>
      <c r="E44" s="11">
        <v>2</v>
      </c>
      <c r="F44" s="11">
        <v>5</v>
      </c>
      <c r="G44" s="11">
        <v>8</v>
      </c>
      <c r="H44" s="11">
        <v>3</v>
      </c>
      <c r="I44" s="11">
        <v>0</v>
      </c>
      <c r="J44" s="23">
        <v>19</v>
      </c>
      <c r="K44" s="28" t="s">
        <v>111</v>
      </c>
      <c r="L44" s="5"/>
      <c r="M44" s="40">
        <f>J44/N8</f>
        <v>3.7698412698412696E-2</v>
      </c>
      <c r="O44" s="209" t="s">
        <v>50</v>
      </c>
      <c r="P44" s="47">
        <v>9</v>
      </c>
      <c r="Q44" s="48">
        <v>17</v>
      </c>
      <c r="R44" s="48">
        <v>26</v>
      </c>
      <c r="S44" s="49">
        <v>3</v>
      </c>
    </row>
    <row r="45" spans="3:19">
      <c r="C45" s="201"/>
      <c r="D45" s="24">
        <v>0</v>
      </c>
      <c r="E45" s="12">
        <v>19</v>
      </c>
      <c r="F45" s="12">
        <v>7</v>
      </c>
      <c r="G45" s="12">
        <v>31</v>
      </c>
      <c r="H45" s="12">
        <v>2</v>
      </c>
      <c r="I45" s="12" t="s">
        <v>112</v>
      </c>
      <c r="J45" s="25">
        <v>59</v>
      </c>
      <c r="K45" s="29" t="s">
        <v>113</v>
      </c>
      <c r="L45" s="6"/>
      <c r="M45" s="41">
        <f t="shared" ref="M45:M48" si="7">J45/N9</f>
        <v>1.1781150159744409E-2</v>
      </c>
      <c r="O45" s="210"/>
    </row>
    <row r="46" spans="3:19">
      <c r="C46" s="201"/>
      <c r="D46" s="24">
        <v>0</v>
      </c>
      <c r="E46" s="12">
        <v>0.91</v>
      </c>
      <c r="F46" s="12">
        <v>0.16</v>
      </c>
      <c r="G46" s="12">
        <v>0.44</v>
      </c>
      <c r="H46" s="12">
        <v>0.16</v>
      </c>
      <c r="I46" s="12" t="s">
        <v>112</v>
      </c>
      <c r="J46" s="25">
        <v>0.35</v>
      </c>
      <c r="K46" s="29" t="s">
        <v>114</v>
      </c>
      <c r="L46" s="6"/>
      <c r="M46" s="41"/>
      <c r="O46" s="210"/>
    </row>
    <row r="47" spans="3:19">
      <c r="C47" s="201"/>
      <c r="D47" s="24">
        <v>0</v>
      </c>
      <c r="E47" s="12">
        <v>9.5</v>
      </c>
      <c r="F47" s="12">
        <v>1.4</v>
      </c>
      <c r="G47" s="12">
        <v>3.9</v>
      </c>
      <c r="H47" s="12">
        <v>0.7</v>
      </c>
      <c r="I47" s="12" t="s">
        <v>112</v>
      </c>
      <c r="J47" s="25">
        <v>3.1</v>
      </c>
      <c r="K47" s="29" t="s">
        <v>115</v>
      </c>
      <c r="L47" s="6"/>
      <c r="M47" s="41">
        <f t="shared" si="7"/>
        <v>2.1074099252209384E-2</v>
      </c>
      <c r="O47" s="210"/>
    </row>
    <row r="48" spans="3:19" ht="15.75" thickBot="1">
      <c r="C48" s="202"/>
      <c r="D48" s="26">
        <v>1</v>
      </c>
      <c r="E48" s="13">
        <v>8</v>
      </c>
      <c r="F48" s="13">
        <v>15</v>
      </c>
      <c r="G48" s="13">
        <v>15</v>
      </c>
      <c r="H48" s="13">
        <v>11</v>
      </c>
      <c r="I48" s="13" t="s">
        <v>112</v>
      </c>
      <c r="J48" s="27">
        <v>49</v>
      </c>
      <c r="K48" s="30" t="s">
        <v>116</v>
      </c>
      <c r="L48" s="7">
        <v>50</v>
      </c>
      <c r="M48" s="42">
        <f t="shared" si="7"/>
        <v>2.4463305042436344E-2</v>
      </c>
      <c r="O48" s="211"/>
    </row>
    <row r="49" spans="3:19" ht="15.75" thickBot="1"/>
    <row r="50" spans="3:19" ht="15.75" thickBot="1">
      <c r="C50" s="200" t="s">
        <v>125</v>
      </c>
      <c r="D50" s="22">
        <v>1</v>
      </c>
      <c r="E50" s="11">
        <v>0</v>
      </c>
      <c r="F50" s="11">
        <v>2</v>
      </c>
      <c r="G50" s="11">
        <v>11</v>
      </c>
      <c r="H50" s="11">
        <v>1</v>
      </c>
      <c r="I50" s="11">
        <v>0</v>
      </c>
      <c r="J50" s="23">
        <v>15</v>
      </c>
      <c r="K50" s="28" t="s">
        <v>111</v>
      </c>
      <c r="L50" s="5"/>
      <c r="M50" s="40">
        <f>J50/N8</f>
        <v>2.976190476190476E-2</v>
      </c>
      <c r="O50" s="209" t="s">
        <v>55</v>
      </c>
      <c r="P50" s="47">
        <v>8</v>
      </c>
      <c r="Q50" s="48">
        <v>16</v>
      </c>
      <c r="R50" s="48">
        <v>24</v>
      </c>
      <c r="S50" s="49">
        <v>2</v>
      </c>
    </row>
    <row r="51" spans="3:19">
      <c r="C51" s="201"/>
      <c r="D51" s="24">
        <v>39</v>
      </c>
      <c r="E51" s="12" t="s">
        <v>112</v>
      </c>
      <c r="F51" s="12">
        <v>5</v>
      </c>
      <c r="G51" s="12">
        <v>32</v>
      </c>
      <c r="H51" s="12">
        <v>0</v>
      </c>
      <c r="I51" s="12" t="s">
        <v>112</v>
      </c>
      <c r="J51" s="25">
        <v>76</v>
      </c>
      <c r="K51" s="29" t="s">
        <v>113</v>
      </c>
      <c r="L51" s="6"/>
      <c r="M51" s="41">
        <f t="shared" ref="M51:M54" si="8">J51/N9</f>
        <v>1.5175718849840255E-2</v>
      </c>
      <c r="O51" s="210"/>
    </row>
    <row r="52" spans="3:19">
      <c r="C52" s="201"/>
      <c r="D52" s="24">
        <v>1.06</v>
      </c>
      <c r="E52" s="12" t="s">
        <v>112</v>
      </c>
      <c r="F52" s="12">
        <v>0.3</v>
      </c>
      <c r="G52" s="12">
        <v>1.1299999999999999</v>
      </c>
      <c r="H52" s="12">
        <v>0</v>
      </c>
      <c r="I52" s="12" t="s">
        <v>112</v>
      </c>
      <c r="J52" s="25">
        <v>0.94</v>
      </c>
      <c r="K52" s="29" t="s">
        <v>114</v>
      </c>
      <c r="L52" s="6"/>
      <c r="M52" s="41"/>
      <c r="O52" s="210"/>
    </row>
    <row r="53" spans="3:19">
      <c r="C53" s="201"/>
      <c r="D53" s="24">
        <v>39</v>
      </c>
      <c r="E53" s="12" t="s">
        <v>112</v>
      </c>
      <c r="F53" s="12">
        <v>2.5</v>
      </c>
      <c r="G53" s="12">
        <v>2.9</v>
      </c>
      <c r="H53" s="12">
        <v>0</v>
      </c>
      <c r="I53" s="12" t="s">
        <v>112</v>
      </c>
      <c r="J53" s="25">
        <v>5.0999999999999996</v>
      </c>
      <c r="K53" s="29" t="s">
        <v>115</v>
      </c>
      <c r="L53" s="6"/>
      <c r="M53" s="41">
        <f t="shared" si="8"/>
        <v>3.4670292318150914E-2</v>
      </c>
      <c r="O53" s="210"/>
    </row>
    <row r="54" spans="3:19" ht="15.75" thickBot="1">
      <c r="C54" s="202"/>
      <c r="D54" s="26">
        <v>3</v>
      </c>
      <c r="E54" s="13" t="s">
        <v>112</v>
      </c>
      <c r="F54" s="13">
        <v>6</v>
      </c>
      <c r="G54" s="13">
        <v>29</v>
      </c>
      <c r="H54" s="13">
        <v>2</v>
      </c>
      <c r="I54" s="13" t="s">
        <v>112</v>
      </c>
      <c r="J54" s="27">
        <v>40</v>
      </c>
      <c r="K54" s="30" t="s">
        <v>116</v>
      </c>
      <c r="L54" s="7"/>
      <c r="M54" s="42">
        <f t="shared" si="8"/>
        <v>1.99700449326011E-2</v>
      </c>
      <c r="O54" s="211"/>
    </row>
    <row r="55" spans="3:19" ht="15.75" thickBot="1"/>
    <row r="56" spans="3:19" ht="15.75" thickBot="1">
      <c r="C56" s="200" t="s">
        <v>126</v>
      </c>
      <c r="D56" s="22">
        <v>0</v>
      </c>
      <c r="E56" s="11">
        <v>3</v>
      </c>
      <c r="F56" s="11">
        <v>1</v>
      </c>
      <c r="G56" s="11">
        <v>3</v>
      </c>
      <c r="H56" s="11">
        <v>2</v>
      </c>
      <c r="I56" s="11">
        <v>0</v>
      </c>
      <c r="J56" s="23">
        <v>9</v>
      </c>
      <c r="K56" s="28" t="s">
        <v>111</v>
      </c>
      <c r="L56" s="5"/>
      <c r="M56" s="40">
        <f>J56/N8</f>
        <v>1.7857142857142856E-2</v>
      </c>
      <c r="O56" s="206" t="s">
        <v>127</v>
      </c>
      <c r="P56" s="47">
        <v>8</v>
      </c>
      <c r="Q56" s="48">
        <v>8</v>
      </c>
      <c r="R56" s="48">
        <v>16</v>
      </c>
      <c r="S56" s="49">
        <v>1</v>
      </c>
    </row>
    <row r="57" spans="3:19">
      <c r="C57" s="201"/>
      <c r="D57" s="24" t="s">
        <v>112</v>
      </c>
      <c r="E57" s="12">
        <v>41</v>
      </c>
      <c r="F57" s="12">
        <v>0</v>
      </c>
      <c r="G57" s="12">
        <v>38</v>
      </c>
      <c r="H57" s="12">
        <v>16</v>
      </c>
      <c r="I57" s="12" t="s">
        <v>112</v>
      </c>
      <c r="J57" s="25">
        <v>95</v>
      </c>
      <c r="K57" s="29" t="s">
        <v>113</v>
      </c>
      <c r="L57" s="6"/>
      <c r="M57" s="41">
        <f t="shared" ref="M57:M60" si="9">J57/N9</f>
        <v>1.896964856230032E-2</v>
      </c>
      <c r="O57" s="207"/>
    </row>
    <row r="58" spans="3:19">
      <c r="C58" s="201"/>
      <c r="D58" s="24" t="s">
        <v>112</v>
      </c>
      <c r="E58" s="12">
        <v>0.89</v>
      </c>
      <c r="F58" s="12">
        <v>0</v>
      </c>
      <c r="G58" s="12">
        <v>1.41</v>
      </c>
      <c r="H58" s="12">
        <v>1.73</v>
      </c>
      <c r="I58" s="12" t="s">
        <v>112</v>
      </c>
      <c r="J58" s="25">
        <v>1.1499999999999999</v>
      </c>
      <c r="K58" s="29" t="s">
        <v>114</v>
      </c>
      <c r="L58" s="6"/>
      <c r="M58" s="41"/>
      <c r="O58" s="207"/>
    </row>
    <row r="59" spans="3:19">
      <c r="C59" s="201"/>
      <c r="D59" s="24" t="s">
        <v>112</v>
      </c>
      <c r="E59" s="12">
        <v>23.7</v>
      </c>
      <c r="F59" s="12">
        <v>22</v>
      </c>
      <c r="G59" s="12">
        <v>29</v>
      </c>
      <c r="H59" s="12">
        <v>31</v>
      </c>
      <c r="I59" s="12" t="s">
        <v>112</v>
      </c>
      <c r="J59" s="25">
        <v>26.9</v>
      </c>
      <c r="K59" s="29" t="s">
        <v>115</v>
      </c>
      <c r="L59" s="6"/>
      <c r="M59" s="41">
        <f t="shared" si="9"/>
        <v>0.18286879673691367</v>
      </c>
      <c r="O59" s="207"/>
    </row>
    <row r="60" spans="3:19" ht="15.75" thickBot="1">
      <c r="C60" s="202"/>
      <c r="D60" s="26" t="s">
        <v>112</v>
      </c>
      <c r="E60" s="13">
        <v>12</v>
      </c>
      <c r="F60" s="13">
        <v>4</v>
      </c>
      <c r="G60" s="13">
        <v>9</v>
      </c>
      <c r="H60" s="13">
        <v>6</v>
      </c>
      <c r="I60" s="13" t="s">
        <v>112</v>
      </c>
      <c r="J60" s="27">
        <v>27</v>
      </c>
      <c r="K60" s="30" t="s">
        <v>116</v>
      </c>
      <c r="L60" s="7">
        <v>31</v>
      </c>
      <c r="M60" s="42">
        <f t="shared" si="9"/>
        <v>1.3479780329505741E-2</v>
      </c>
      <c r="O60" s="208"/>
    </row>
    <row r="61" spans="3:19" ht="15.75" thickBot="1"/>
    <row r="62" spans="3:19" ht="15.75" thickBot="1">
      <c r="C62" s="200" t="s">
        <v>128</v>
      </c>
      <c r="D62" s="22">
        <v>5</v>
      </c>
      <c r="E62" s="11">
        <v>2</v>
      </c>
      <c r="F62" s="11">
        <v>5</v>
      </c>
      <c r="G62" s="11">
        <v>11</v>
      </c>
      <c r="H62" s="11">
        <v>11</v>
      </c>
      <c r="I62" s="11">
        <v>1</v>
      </c>
      <c r="J62" s="23">
        <v>35</v>
      </c>
      <c r="K62" s="28" t="s">
        <v>111</v>
      </c>
      <c r="L62" s="5"/>
      <c r="M62" s="40">
        <f>J62/N8</f>
        <v>6.9444444444444448E-2</v>
      </c>
      <c r="O62" s="209" t="s">
        <v>64</v>
      </c>
      <c r="P62" s="47">
        <v>9</v>
      </c>
      <c r="Q62" s="48">
        <v>17</v>
      </c>
      <c r="R62" s="48">
        <v>26</v>
      </c>
      <c r="S62" s="49">
        <v>4</v>
      </c>
    </row>
    <row r="63" spans="3:19">
      <c r="C63" s="201"/>
      <c r="D63" s="24">
        <v>185</v>
      </c>
      <c r="E63" s="12">
        <v>18</v>
      </c>
      <c r="F63" s="12">
        <v>47</v>
      </c>
      <c r="G63" s="12">
        <v>111</v>
      </c>
      <c r="H63" s="12">
        <v>137</v>
      </c>
      <c r="I63" s="12">
        <v>4</v>
      </c>
      <c r="J63" s="25">
        <v>502</v>
      </c>
      <c r="K63" s="29" t="s">
        <v>113</v>
      </c>
      <c r="L63" s="6"/>
      <c r="M63" s="41">
        <f t="shared" ref="M63:M66" si="10">J63/N9</f>
        <v>0.10023961661341853</v>
      </c>
      <c r="O63" s="210"/>
    </row>
    <row r="64" spans="3:19">
      <c r="C64" s="201"/>
      <c r="D64" s="24">
        <v>0.89</v>
      </c>
      <c r="E64" s="12">
        <v>0.82</v>
      </c>
      <c r="F64" s="12">
        <v>1.32</v>
      </c>
      <c r="G64" s="12">
        <v>1.32</v>
      </c>
      <c r="H64" s="12">
        <v>2.81</v>
      </c>
      <c r="I64" s="12">
        <v>1.97</v>
      </c>
      <c r="J64" s="25">
        <v>1.72</v>
      </c>
      <c r="K64" s="29" t="s">
        <v>114</v>
      </c>
      <c r="L64" s="6"/>
      <c r="M64" s="41"/>
      <c r="O64" s="210"/>
    </row>
    <row r="65" spans="3:19">
      <c r="C65" s="201"/>
      <c r="D65" s="24">
        <v>37</v>
      </c>
      <c r="E65" s="12">
        <v>9</v>
      </c>
      <c r="F65" s="12">
        <v>9.4</v>
      </c>
      <c r="G65" s="12">
        <v>10.1</v>
      </c>
      <c r="H65" s="12">
        <v>12.5</v>
      </c>
      <c r="I65" s="12">
        <v>4</v>
      </c>
      <c r="J65" s="25">
        <v>14.3</v>
      </c>
      <c r="K65" s="29" t="s">
        <v>115</v>
      </c>
      <c r="L65" s="6"/>
      <c r="M65" s="41">
        <f t="shared" si="10"/>
        <v>9.7212780421481987E-2</v>
      </c>
      <c r="O65" s="210"/>
    </row>
    <row r="66" spans="3:19" ht="15.75" thickBot="1">
      <c r="C66" s="202"/>
      <c r="D66" s="26">
        <v>27</v>
      </c>
      <c r="E66" s="13">
        <v>5</v>
      </c>
      <c r="F66" s="13">
        <v>22</v>
      </c>
      <c r="G66" s="13">
        <v>36</v>
      </c>
      <c r="H66" s="13">
        <v>55</v>
      </c>
      <c r="I66" s="13">
        <v>1</v>
      </c>
      <c r="J66" s="27">
        <v>140</v>
      </c>
      <c r="K66" s="30" t="s">
        <v>116</v>
      </c>
      <c r="L66" s="7">
        <v>146</v>
      </c>
      <c r="M66" s="42">
        <f t="shared" si="10"/>
        <v>6.9895157264103849E-2</v>
      </c>
      <c r="O66" s="211"/>
    </row>
    <row r="67" spans="3:19" ht="15.75" thickBot="1"/>
    <row r="68" spans="3:19" ht="15.75" thickBot="1">
      <c r="C68" s="200" t="s">
        <v>129</v>
      </c>
      <c r="D68" s="22">
        <v>2</v>
      </c>
      <c r="E68" s="11">
        <v>1</v>
      </c>
      <c r="F68" s="11">
        <v>4</v>
      </c>
      <c r="G68" s="11">
        <v>7</v>
      </c>
      <c r="H68" s="11">
        <v>3</v>
      </c>
      <c r="I68" s="11">
        <v>0</v>
      </c>
      <c r="J68" s="23">
        <v>17</v>
      </c>
      <c r="K68" s="28" t="s">
        <v>111</v>
      </c>
      <c r="L68" s="5"/>
      <c r="M68" s="40">
        <f>J68/N8</f>
        <v>3.3730158730158728E-2</v>
      </c>
      <c r="O68" s="209" t="s">
        <v>130</v>
      </c>
      <c r="P68" s="47">
        <v>9</v>
      </c>
      <c r="Q68" s="48">
        <v>17</v>
      </c>
      <c r="R68" s="48">
        <v>26</v>
      </c>
      <c r="S68" s="49">
        <v>4</v>
      </c>
    </row>
    <row r="69" spans="3:19">
      <c r="C69" s="201"/>
      <c r="D69" s="24">
        <v>175</v>
      </c>
      <c r="E69" s="12">
        <v>1</v>
      </c>
      <c r="F69" s="12">
        <v>55</v>
      </c>
      <c r="G69" s="12">
        <v>69</v>
      </c>
      <c r="H69" s="12">
        <v>14</v>
      </c>
      <c r="I69" s="12" t="s">
        <v>112</v>
      </c>
      <c r="J69" s="25">
        <v>314</v>
      </c>
      <c r="K69" s="29" t="s">
        <v>113</v>
      </c>
      <c r="L69" s="6"/>
      <c r="M69" s="41">
        <f t="shared" ref="M69:M72" si="11">J69/N9</f>
        <v>6.2699680511182104E-2</v>
      </c>
      <c r="O69" s="210"/>
    </row>
    <row r="70" spans="3:19">
      <c r="C70" s="201"/>
      <c r="D70" s="24">
        <v>1.72</v>
      </c>
      <c r="E70" s="12">
        <v>0.15</v>
      </c>
      <c r="F70" s="12">
        <v>1.47</v>
      </c>
      <c r="G70" s="12">
        <v>0.85</v>
      </c>
      <c r="H70" s="12">
        <v>0.99</v>
      </c>
      <c r="I70" s="12" t="s">
        <v>112</v>
      </c>
      <c r="J70" s="25">
        <v>1.08</v>
      </c>
      <c r="K70" s="29" t="s">
        <v>114</v>
      </c>
      <c r="L70" s="6"/>
      <c r="M70" s="41"/>
      <c r="O70" s="210"/>
    </row>
    <row r="71" spans="3:19">
      <c r="C71" s="201"/>
      <c r="D71" s="24">
        <v>87.5</v>
      </c>
      <c r="E71" s="12">
        <v>1</v>
      </c>
      <c r="F71" s="12">
        <v>13.8</v>
      </c>
      <c r="G71" s="12">
        <v>9.9</v>
      </c>
      <c r="H71" s="12">
        <v>4.7</v>
      </c>
      <c r="I71" s="12" t="s">
        <v>112</v>
      </c>
      <c r="J71" s="25">
        <v>18.5</v>
      </c>
      <c r="K71" s="29" t="s">
        <v>115</v>
      </c>
      <c r="L71" s="6"/>
      <c r="M71" s="41">
        <f t="shared" si="11"/>
        <v>0.12576478585995921</v>
      </c>
      <c r="O71" s="210"/>
    </row>
    <row r="72" spans="3:19" ht="15.75" thickBot="1">
      <c r="C72" s="202"/>
      <c r="D72" s="26">
        <v>14</v>
      </c>
      <c r="E72" s="13">
        <v>3</v>
      </c>
      <c r="F72" s="13">
        <v>16</v>
      </c>
      <c r="G72" s="13">
        <v>35</v>
      </c>
      <c r="H72" s="13">
        <v>17</v>
      </c>
      <c r="I72" s="13" t="s">
        <v>112</v>
      </c>
      <c r="J72" s="27">
        <v>79</v>
      </c>
      <c r="K72" s="30" t="s">
        <v>116</v>
      </c>
      <c r="L72" s="7">
        <v>85</v>
      </c>
      <c r="M72" s="42">
        <f t="shared" si="11"/>
        <v>3.9440838741887169E-2</v>
      </c>
      <c r="O72" s="211"/>
    </row>
    <row r="73" spans="3:19" ht="15.75" thickBot="1"/>
    <row r="74" spans="3:19" ht="15.75" thickBot="1">
      <c r="C74" s="200" t="s">
        <v>131</v>
      </c>
      <c r="D74" s="22">
        <v>2</v>
      </c>
      <c r="E74" s="11">
        <v>3</v>
      </c>
      <c r="F74" s="11">
        <v>2</v>
      </c>
      <c r="G74" s="11">
        <v>6</v>
      </c>
      <c r="H74" s="11">
        <v>3</v>
      </c>
      <c r="I74" s="11">
        <v>0</v>
      </c>
      <c r="J74" s="23">
        <v>16</v>
      </c>
      <c r="K74" s="28" t="s">
        <v>111</v>
      </c>
      <c r="L74" s="5"/>
      <c r="M74" s="40">
        <f>J74/N8</f>
        <v>3.1746031746031744E-2</v>
      </c>
      <c r="O74" s="206" t="s">
        <v>132</v>
      </c>
      <c r="P74" s="47">
        <v>9</v>
      </c>
      <c r="Q74" s="48">
        <v>14</v>
      </c>
      <c r="R74" s="48">
        <v>23</v>
      </c>
      <c r="S74" s="49">
        <v>5</v>
      </c>
    </row>
    <row r="75" spans="3:19">
      <c r="C75" s="201"/>
      <c r="D75" s="24">
        <v>3</v>
      </c>
      <c r="E75" s="12">
        <v>5</v>
      </c>
      <c r="F75" s="12">
        <v>9</v>
      </c>
      <c r="G75" s="12">
        <v>26</v>
      </c>
      <c r="H75" s="12">
        <v>3</v>
      </c>
      <c r="I75" s="12" t="s">
        <v>112</v>
      </c>
      <c r="J75" s="25">
        <v>46</v>
      </c>
      <c r="K75" s="29" t="s">
        <v>113</v>
      </c>
      <c r="L75" s="6"/>
      <c r="M75" s="41">
        <f t="shared" ref="M75:M78" si="12">J75/N9</f>
        <v>9.1853035143769964E-3</v>
      </c>
      <c r="O75" s="207"/>
    </row>
    <row r="76" spans="3:19">
      <c r="C76" s="201"/>
      <c r="D76" s="24">
        <v>0.11</v>
      </c>
      <c r="E76" s="12">
        <v>0.14000000000000001</v>
      </c>
      <c r="F76" s="12">
        <v>0.54</v>
      </c>
      <c r="G76" s="12">
        <v>0.4</v>
      </c>
      <c r="H76" s="12">
        <v>0.32</v>
      </c>
      <c r="I76" s="12" t="s">
        <v>112</v>
      </c>
      <c r="J76" s="25">
        <v>0.32</v>
      </c>
      <c r="K76" s="29" t="s">
        <v>114</v>
      </c>
      <c r="L76" s="6"/>
      <c r="M76" s="41"/>
      <c r="O76" s="207"/>
    </row>
    <row r="77" spans="3:19">
      <c r="C77" s="201"/>
      <c r="D77" s="24">
        <v>1.5</v>
      </c>
      <c r="E77" s="12">
        <v>1.7</v>
      </c>
      <c r="F77" s="12">
        <v>4.5</v>
      </c>
      <c r="G77" s="12">
        <v>4.3</v>
      </c>
      <c r="H77" s="12">
        <v>1</v>
      </c>
      <c r="I77" s="12" t="s">
        <v>112</v>
      </c>
      <c r="J77" s="25">
        <v>2.9</v>
      </c>
      <c r="K77" s="29" t="s">
        <v>115</v>
      </c>
      <c r="L77" s="6"/>
      <c r="M77" s="41">
        <f t="shared" si="12"/>
        <v>1.9714479945615229E-2</v>
      </c>
      <c r="O77" s="207"/>
    </row>
    <row r="78" spans="3:19" ht="15.75" thickBot="1">
      <c r="C78" s="202"/>
      <c r="D78" s="26">
        <v>10</v>
      </c>
      <c r="E78" s="13">
        <v>4</v>
      </c>
      <c r="F78" s="13">
        <v>14</v>
      </c>
      <c r="G78" s="13">
        <v>38</v>
      </c>
      <c r="H78" s="13">
        <v>10</v>
      </c>
      <c r="I78" s="13" t="s">
        <v>112</v>
      </c>
      <c r="J78" s="27">
        <v>69</v>
      </c>
      <c r="K78" s="30" t="s">
        <v>116</v>
      </c>
      <c r="L78" s="7">
        <v>76</v>
      </c>
      <c r="M78" s="42">
        <f t="shared" si="12"/>
        <v>3.4448327508736894E-2</v>
      </c>
      <c r="O78" s="208"/>
    </row>
    <row r="79" spans="3:19" ht="15.75" thickBot="1"/>
    <row r="80" spans="3:19" ht="15.75" thickBot="1">
      <c r="C80" s="200" t="s">
        <v>133</v>
      </c>
      <c r="D80" s="22">
        <v>0</v>
      </c>
      <c r="E80" s="11">
        <v>0</v>
      </c>
      <c r="F80" s="11">
        <v>3</v>
      </c>
      <c r="G80" s="11">
        <v>1</v>
      </c>
      <c r="H80" s="11">
        <v>2</v>
      </c>
      <c r="I80" s="11">
        <v>0</v>
      </c>
      <c r="J80" s="23">
        <v>6</v>
      </c>
      <c r="K80" s="28" t="s">
        <v>111</v>
      </c>
      <c r="L80" s="5"/>
      <c r="M80" s="40">
        <f>J80/N8</f>
        <v>1.1904761904761904E-2</v>
      </c>
      <c r="O80" s="206" t="s">
        <v>76</v>
      </c>
      <c r="P80" s="47">
        <v>8</v>
      </c>
      <c r="Q80" s="48">
        <v>9</v>
      </c>
      <c r="R80" s="48">
        <v>17</v>
      </c>
      <c r="S80" s="49">
        <v>5</v>
      </c>
    </row>
    <row r="81" spans="3:19">
      <c r="C81" s="201"/>
      <c r="D81" s="24" t="s">
        <v>112</v>
      </c>
      <c r="E81" s="12" t="s">
        <v>112</v>
      </c>
      <c r="F81" s="12">
        <v>28</v>
      </c>
      <c r="G81" s="12">
        <v>7</v>
      </c>
      <c r="H81" s="12">
        <v>7</v>
      </c>
      <c r="I81" s="12" t="s">
        <v>112</v>
      </c>
      <c r="J81" s="25">
        <v>42</v>
      </c>
      <c r="K81" s="29" t="s">
        <v>113</v>
      </c>
      <c r="L81" s="6"/>
      <c r="M81" s="41">
        <f t="shared" ref="M81:M84" si="13">J81/N9</f>
        <v>8.386581469648562E-3</v>
      </c>
      <c r="O81" s="207"/>
    </row>
    <row r="82" spans="3:19">
      <c r="C82" s="201"/>
      <c r="D82" s="24" t="s">
        <v>112</v>
      </c>
      <c r="E82" s="12" t="s">
        <v>112</v>
      </c>
      <c r="F82" s="12">
        <v>0.72</v>
      </c>
      <c r="G82" s="12">
        <v>0.99</v>
      </c>
      <c r="H82" s="12">
        <v>1.1100000000000001</v>
      </c>
      <c r="I82" s="12" t="s">
        <v>112</v>
      </c>
      <c r="J82" s="25">
        <v>0.89</v>
      </c>
      <c r="K82" s="29" t="s">
        <v>114</v>
      </c>
      <c r="L82" s="6"/>
      <c r="M82" s="41"/>
      <c r="O82" s="207"/>
    </row>
    <row r="83" spans="3:19">
      <c r="C83" s="201"/>
      <c r="D83" s="24" t="s">
        <v>112</v>
      </c>
      <c r="E83" s="12" t="s">
        <v>112</v>
      </c>
      <c r="F83" s="12">
        <v>9.3000000000000007</v>
      </c>
      <c r="G83" s="12">
        <v>7</v>
      </c>
      <c r="H83" s="12">
        <v>3.5</v>
      </c>
      <c r="I83" s="12" t="s">
        <v>112</v>
      </c>
      <c r="J83" s="25">
        <v>7</v>
      </c>
      <c r="K83" s="29" t="s">
        <v>115</v>
      </c>
      <c r="L83" s="6"/>
      <c r="M83" s="41">
        <f t="shared" si="13"/>
        <v>4.7586675730795377E-2</v>
      </c>
      <c r="O83" s="207"/>
    </row>
    <row r="84" spans="3:19" ht="15.75" thickBot="1">
      <c r="C84" s="202"/>
      <c r="D84" s="26" t="s">
        <v>112</v>
      </c>
      <c r="E84" s="13" t="s">
        <v>112</v>
      </c>
      <c r="F84" s="13">
        <v>16</v>
      </c>
      <c r="G84" s="13">
        <v>8</v>
      </c>
      <c r="H84" s="13">
        <v>12</v>
      </c>
      <c r="I84" s="13" t="s">
        <v>112</v>
      </c>
      <c r="J84" s="27">
        <v>35</v>
      </c>
      <c r="K84" s="30" t="s">
        <v>116</v>
      </c>
      <c r="L84" s="7">
        <v>36</v>
      </c>
      <c r="M84" s="42">
        <f t="shared" si="13"/>
        <v>1.7473789316025962E-2</v>
      </c>
      <c r="O84" s="208"/>
    </row>
    <row r="85" spans="3:19" ht="15.75" thickBot="1"/>
    <row r="86" spans="3:19" ht="15.75" thickBot="1">
      <c r="C86" s="203" t="s">
        <v>134</v>
      </c>
      <c r="D86" s="22">
        <v>0</v>
      </c>
      <c r="E86" s="11">
        <v>0</v>
      </c>
      <c r="F86" s="11">
        <v>2</v>
      </c>
      <c r="G86" s="11">
        <v>2</v>
      </c>
      <c r="H86" s="11">
        <v>1</v>
      </c>
      <c r="I86" s="11">
        <v>0</v>
      </c>
      <c r="J86" s="5">
        <v>5</v>
      </c>
      <c r="K86" s="28" t="s">
        <v>111</v>
      </c>
      <c r="L86" s="5"/>
      <c r="M86" s="34"/>
      <c r="O86" s="206" t="s">
        <v>135</v>
      </c>
      <c r="P86" s="47">
        <v>8</v>
      </c>
      <c r="Q86" s="48">
        <v>10</v>
      </c>
      <c r="R86" s="48">
        <v>18</v>
      </c>
      <c r="S86" s="49">
        <v>6</v>
      </c>
    </row>
    <row r="87" spans="3:19">
      <c r="C87" s="204"/>
      <c r="D87" s="24" t="s">
        <v>112</v>
      </c>
      <c r="E87" s="12" t="s">
        <v>112</v>
      </c>
      <c r="F87" s="12">
        <v>38</v>
      </c>
      <c r="G87" s="12">
        <v>10</v>
      </c>
      <c r="H87" s="12">
        <v>3</v>
      </c>
      <c r="I87" s="12" t="s">
        <v>112</v>
      </c>
      <c r="J87" s="6">
        <v>51</v>
      </c>
      <c r="K87" s="29" t="s">
        <v>113</v>
      </c>
      <c r="L87" s="6"/>
      <c r="M87" s="35"/>
      <c r="O87" s="207"/>
    </row>
    <row r="88" spans="3:19">
      <c r="C88" s="204"/>
      <c r="D88" s="24" t="s">
        <v>112</v>
      </c>
      <c r="E88" s="12" t="s">
        <v>112</v>
      </c>
      <c r="F88" s="12">
        <v>1.52</v>
      </c>
      <c r="G88" s="12">
        <v>0.57999999999999996</v>
      </c>
      <c r="H88" s="12">
        <v>0.79</v>
      </c>
      <c r="I88" s="12" t="s">
        <v>112</v>
      </c>
      <c r="J88" s="6">
        <v>1</v>
      </c>
      <c r="K88" s="29" t="s">
        <v>114</v>
      </c>
      <c r="L88" s="6"/>
      <c r="M88" s="35"/>
      <c r="O88" s="207"/>
    </row>
    <row r="89" spans="3:19">
      <c r="C89" s="204"/>
      <c r="D89" s="24" t="s">
        <v>112</v>
      </c>
      <c r="E89" s="12" t="s">
        <v>112</v>
      </c>
      <c r="F89" s="12">
        <v>19</v>
      </c>
      <c r="G89" s="12">
        <v>5</v>
      </c>
      <c r="H89" s="12">
        <v>3</v>
      </c>
      <c r="I89" s="12" t="s">
        <v>112</v>
      </c>
      <c r="J89" s="6">
        <v>10.199999999999999</v>
      </c>
      <c r="K89" s="29" t="s">
        <v>115</v>
      </c>
      <c r="L89" s="6"/>
      <c r="M89" s="35"/>
      <c r="O89" s="207"/>
    </row>
    <row r="90" spans="3:19" ht="15.75" thickBot="1">
      <c r="C90" s="205"/>
      <c r="D90" s="26" t="s">
        <v>112</v>
      </c>
      <c r="E90" s="13" t="s">
        <v>112</v>
      </c>
      <c r="F90" s="13">
        <v>7</v>
      </c>
      <c r="G90" s="13">
        <v>5</v>
      </c>
      <c r="H90" s="13">
        <v>4</v>
      </c>
      <c r="I90" s="13" t="s">
        <v>112</v>
      </c>
      <c r="J90" s="7">
        <v>14</v>
      </c>
      <c r="K90" s="30" t="s">
        <v>116</v>
      </c>
      <c r="L90" s="7">
        <v>16</v>
      </c>
      <c r="M90" s="36"/>
      <c r="O90" s="208"/>
    </row>
    <row r="91" spans="3:19" ht="15.75" thickBot="1"/>
    <row r="92" spans="3:19" ht="15.75" thickBot="1">
      <c r="C92" s="200" t="s">
        <v>136</v>
      </c>
      <c r="D92" s="22">
        <v>3</v>
      </c>
      <c r="E92" s="11">
        <v>3</v>
      </c>
      <c r="F92" s="11">
        <v>4</v>
      </c>
      <c r="G92" s="11">
        <v>11</v>
      </c>
      <c r="H92" s="11">
        <v>2</v>
      </c>
      <c r="I92" s="11">
        <v>0</v>
      </c>
      <c r="J92" s="23">
        <v>23</v>
      </c>
      <c r="K92" s="28" t="s">
        <v>111</v>
      </c>
      <c r="L92" s="5"/>
      <c r="M92" s="40">
        <f>J92/N8</f>
        <v>4.5634920634920632E-2</v>
      </c>
      <c r="O92" s="209" t="s">
        <v>137</v>
      </c>
      <c r="P92" s="47">
        <v>9</v>
      </c>
      <c r="Q92" s="48">
        <v>16</v>
      </c>
      <c r="R92" s="48">
        <v>25</v>
      </c>
      <c r="S92" s="49">
        <v>5</v>
      </c>
    </row>
    <row r="93" spans="3:19">
      <c r="C93" s="201"/>
      <c r="D93" s="24">
        <v>6</v>
      </c>
      <c r="E93" s="12">
        <v>33</v>
      </c>
      <c r="F93" s="12">
        <v>70</v>
      </c>
      <c r="G93" s="12">
        <v>46</v>
      </c>
      <c r="H93" s="12">
        <v>3</v>
      </c>
      <c r="I93" s="12" t="s">
        <v>112</v>
      </c>
      <c r="J93" s="25">
        <v>158</v>
      </c>
      <c r="K93" s="29" t="s">
        <v>113</v>
      </c>
      <c r="L93" s="6"/>
      <c r="M93" s="41">
        <f t="shared" ref="M93:M96" si="14">J93/N9</f>
        <v>3.1549520766773163E-2</v>
      </c>
      <c r="O93" s="210"/>
    </row>
    <row r="94" spans="3:19">
      <c r="C94" s="201"/>
      <c r="D94" s="24">
        <v>0.25</v>
      </c>
      <c r="E94" s="12">
        <v>0.83</v>
      </c>
      <c r="F94" s="12">
        <v>1.77</v>
      </c>
      <c r="G94" s="12">
        <v>0.59</v>
      </c>
      <c r="H94" s="12">
        <v>0.44</v>
      </c>
      <c r="I94" s="12" t="s">
        <v>112</v>
      </c>
      <c r="J94" s="25">
        <v>0.77</v>
      </c>
      <c r="K94" s="29" t="s">
        <v>114</v>
      </c>
      <c r="L94" s="6"/>
      <c r="M94" s="41"/>
      <c r="O94" s="210"/>
    </row>
    <row r="95" spans="3:19">
      <c r="C95" s="201"/>
      <c r="D95" s="24">
        <v>2</v>
      </c>
      <c r="E95" s="12">
        <v>11</v>
      </c>
      <c r="F95" s="12">
        <v>17.5</v>
      </c>
      <c r="G95" s="12">
        <v>4.2</v>
      </c>
      <c r="H95" s="12">
        <v>1.5</v>
      </c>
      <c r="I95" s="12" t="s">
        <v>112</v>
      </c>
      <c r="J95" s="25">
        <v>6.9</v>
      </c>
      <c r="K95" s="29" t="s">
        <v>115</v>
      </c>
      <c r="L95" s="6"/>
      <c r="M95" s="41">
        <f t="shared" si="14"/>
        <v>4.6906866077498305E-2</v>
      </c>
      <c r="O95" s="210"/>
    </row>
    <row r="96" spans="3:19" ht="15.75" thickBot="1">
      <c r="C96" s="202"/>
      <c r="D96" s="26">
        <v>12</v>
      </c>
      <c r="E96" s="13">
        <v>3</v>
      </c>
      <c r="F96" s="13">
        <v>14</v>
      </c>
      <c r="G96" s="13">
        <v>30</v>
      </c>
      <c r="H96" s="13">
        <v>10</v>
      </c>
      <c r="I96" s="13" t="s">
        <v>112</v>
      </c>
      <c r="J96" s="27">
        <v>61</v>
      </c>
      <c r="K96" s="30" t="s">
        <v>116</v>
      </c>
      <c r="L96" s="7">
        <v>69</v>
      </c>
      <c r="M96" s="42">
        <f t="shared" si="14"/>
        <v>3.0454318522216674E-2</v>
      </c>
      <c r="O96" s="211"/>
    </row>
  </sheetData>
  <mergeCells count="33">
    <mergeCell ref="P4:P5"/>
    <mergeCell ref="Q4:Q5"/>
    <mergeCell ref="C2:R2"/>
    <mergeCell ref="O8:O12"/>
    <mergeCell ref="O74:O78"/>
    <mergeCell ref="C38:C42"/>
    <mergeCell ref="C8:C12"/>
    <mergeCell ref="C14:C18"/>
    <mergeCell ref="C20:C24"/>
    <mergeCell ref="C26:C30"/>
    <mergeCell ref="C32:C36"/>
    <mergeCell ref="O80:O84"/>
    <mergeCell ref="O86:O90"/>
    <mergeCell ref="O92:O96"/>
    <mergeCell ref="O14:O18"/>
    <mergeCell ref="O44:O48"/>
    <mergeCell ref="O50:O54"/>
    <mergeCell ref="O56:O60"/>
    <mergeCell ref="O62:O66"/>
    <mergeCell ref="O68:O72"/>
    <mergeCell ref="O20:O24"/>
    <mergeCell ref="O26:O30"/>
    <mergeCell ref="O32:O36"/>
    <mergeCell ref="O38:O42"/>
    <mergeCell ref="C80:C84"/>
    <mergeCell ref="C86:C90"/>
    <mergeCell ref="C92:C96"/>
    <mergeCell ref="C44:C48"/>
    <mergeCell ref="C50:C54"/>
    <mergeCell ref="C56:C60"/>
    <mergeCell ref="C62:C66"/>
    <mergeCell ref="C68:C72"/>
    <mergeCell ref="C74:C78"/>
  </mergeCells>
  <phoneticPr fontId="2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Aiman</dc:creator>
  <cp:keywords/>
  <dc:description/>
  <cp:lastModifiedBy>Rola Soud Al TALEB</cp:lastModifiedBy>
  <cp:revision/>
  <dcterms:created xsi:type="dcterms:W3CDTF">2022-11-04T09:10:59Z</dcterms:created>
  <dcterms:modified xsi:type="dcterms:W3CDTF">2022-11-10T13:14:20Z</dcterms:modified>
  <cp:category/>
  <cp:contentStatus/>
</cp:coreProperties>
</file>